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1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Sheet1!$1:$5</definedName>
  </definedNames>
  <calcPr calcId="144525" concurrentCalc="0"/>
</workbook>
</file>

<file path=xl/sharedStrings.xml><?xml version="1.0" encoding="utf-8"?>
<sst xmlns="http://schemas.openxmlformats.org/spreadsheetml/2006/main" count="35">
  <si>
    <t>2022年4-6月社区公益性岗位工作人员工资发放表</t>
  </si>
  <si>
    <t>单位名称：中阳县金罗镇人民政府</t>
  </si>
  <si>
    <t>医保基数3559元（4-6月），养老基数3235元（4-6月）,工伤基数3235元（4-6月）</t>
  </si>
  <si>
    <t>序号</t>
  </si>
  <si>
    <t>人员信息资料</t>
  </si>
  <si>
    <t>8人岗位补贴</t>
  </si>
  <si>
    <t>姓名</t>
  </si>
  <si>
    <t>性别</t>
  </si>
  <si>
    <t>参加工作时间</t>
  </si>
  <si>
    <t>岗位补贴（1630元/人/月）</t>
  </si>
  <si>
    <t>代扣4-6月社保</t>
  </si>
  <si>
    <t>实发工资小计</t>
  </si>
  <si>
    <t>单位社会保险补贴</t>
  </si>
  <si>
    <t>社保
小计</t>
  </si>
  <si>
    <t>合计</t>
  </si>
  <si>
    <t>4-6月养老金
（8%）
（258.8元/人/月）</t>
  </si>
  <si>
    <t xml:space="preserve">失业保险
（0.3%
</t>
  </si>
  <si>
    <t>4-6月医疗保险（2%）
71.18元/人/月）</t>
  </si>
  <si>
    <t>4-6月大病保险
2元/人/月</t>
  </si>
  <si>
    <t>小计</t>
  </si>
  <si>
    <t>4-6月单位养老金（16%）（517.6元/人/月）</t>
  </si>
  <si>
    <t>单位失业保险（0.7%）</t>
  </si>
  <si>
    <t>单位工伤保险4-6月（19.41元/人/月）</t>
  </si>
  <si>
    <t>4-6月单位医疗保险（6.5%）（231.34元/人/月）</t>
  </si>
  <si>
    <t>4-6月大病保险3元/人/月</t>
  </si>
  <si>
    <t>范美荣</t>
  </si>
  <si>
    <t>女</t>
  </si>
  <si>
    <t>许泉</t>
  </si>
  <si>
    <t>男</t>
  </si>
  <si>
    <t>任龙霞</t>
  </si>
  <si>
    <t>樊琴琴</t>
  </si>
  <si>
    <t>梁刘奇</t>
  </si>
  <si>
    <t>王旭</t>
  </si>
  <si>
    <t>张璐璐</t>
  </si>
  <si>
    <t>刘妮娜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</si>
</sst>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/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7" borderId="9" applyNumberFormat="0" applyAlignment="0" applyProtection="0">
      <alignment vertical="center"/>
    </xf>
    <xf numFmtId="0" fontId="21" fillId="0" borderId="0"/>
    <xf numFmtId="0" fontId="18" fillId="7" borderId="12" applyNumberFormat="0" applyAlignment="0" applyProtection="0">
      <alignment vertical="center"/>
    </xf>
    <xf numFmtId="0" fontId="25" fillId="30" borderId="14" applyNumberFormat="0" applyAlignment="0" applyProtection="0">
      <alignment vertical="center"/>
    </xf>
    <xf numFmtId="0" fontId="21" fillId="0" borderId="0"/>
    <xf numFmtId="0" fontId="6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1" fillId="0" borderId="0"/>
    <xf numFmtId="0" fontId="23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0"/>
  </cellStyleXfs>
  <cellXfs count="19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在职_1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_在职_2" xfId="26"/>
    <cellStyle name="计算" xfId="27" builtinId="22"/>
    <cellStyle name="检查单元格" xfId="28" builtinId="23"/>
    <cellStyle name="常规_在职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在职_3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?鹎%U龡&amp;H?_x0008__x001C__x001C_?_x0007__x0001__x0001_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32"/>
  <sheetViews>
    <sheetView tabSelected="1" workbookViewId="0">
      <selection activeCell="Y6" sqref="Y6"/>
    </sheetView>
  </sheetViews>
  <sheetFormatPr defaultColWidth="8.88888888888889" defaultRowHeight="14.4"/>
  <cols>
    <col min="1" max="1" width="4.62962962962963" style="1" customWidth="1"/>
    <col min="2" max="2" width="7.25" style="1" customWidth="1"/>
    <col min="3" max="3" width="4.37962962962963" style="1" customWidth="1"/>
    <col min="4" max="4" width="6.87962962962963" style="1" customWidth="1"/>
    <col min="5" max="5" width="5.62962962962963" style="1" customWidth="1"/>
    <col min="6" max="7" width="6.75" style="1" customWidth="1"/>
    <col min="8" max="8" width="7.87962962962963" style="1" customWidth="1"/>
    <col min="9" max="9" width="4.25" style="1" customWidth="1"/>
    <col min="10" max="10" width="6.25" style="1" customWidth="1"/>
    <col min="11" max="11" width="6.87962962962963" style="1" customWidth="1"/>
    <col min="12" max="14" width="8.12962962962963" style="1" customWidth="1"/>
    <col min="15" max="15" width="8" style="1" customWidth="1"/>
    <col min="16" max="16" width="4.75" style="1" customWidth="1"/>
    <col min="17" max="17" width="7.25" style="1" customWidth="1"/>
    <col min="18" max="18" width="9.37962962962963" style="1"/>
    <col min="19" max="16384" width="8.88888888888889" style="1"/>
  </cols>
  <sheetData>
    <row r="1" ht="28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25" customHeight="1" spans="1:18">
      <c r="A2" s="3" t="s">
        <v>1</v>
      </c>
      <c r="B2" s="3"/>
      <c r="C2" s="3"/>
      <c r="D2" s="3"/>
      <c r="E2" s="4" t="s">
        <v>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25" customHeight="1" spans="1:18">
      <c r="A3" s="5" t="s">
        <v>3</v>
      </c>
      <c r="B3" s="5" t="s">
        <v>4</v>
      </c>
      <c r="C3" s="5"/>
      <c r="D3" s="5"/>
      <c r="E3" s="5" t="s">
        <v>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ht="30" customHeight="1" spans="1:19">
      <c r="A4" s="5"/>
      <c r="B4" s="5" t="s">
        <v>6</v>
      </c>
      <c r="C4" s="5" t="s">
        <v>7</v>
      </c>
      <c r="D4" s="5" t="s">
        <v>8</v>
      </c>
      <c r="E4" s="6" t="s">
        <v>9</v>
      </c>
      <c r="F4" s="6" t="s">
        <v>10</v>
      </c>
      <c r="G4" s="6"/>
      <c r="H4" s="6"/>
      <c r="I4" s="6"/>
      <c r="J4" s="6"/>
      <c r="K4" s="11" t="s">
        <v>11</v>
      </c>
      <c r="L4" s="12" t="s">
        <v>12</v>
      </c>
      <c r="M4" s="13"/>
      <c r="N4" s="13"/>
      <c r="O4" s="13"/>
      <c r="P4" s="14"/>
      <c r="Q4" s="5" t="s">
        <v>13</v>
      </c>
      <c r="R4" s="5" t="s">
        <v>14</v>
      </c>
      <c r="S4" s="18"/>
    </row>
    <row r="5" ht="75" customHeight="1" spans="1:19">
      <c r="A5" s="5"/>
      <c r="B5" s="5"/>
      <c r="C5" s="5"/>
      <c r="D5" s="5"/>
      <c r="E5" s="6"/>
      <c r="F5" s="6" t="s">
        <v>15</v>
      </c>
      <c r="G5" s="6" t="s">
        <v>16</v>
      </c>
      <c r="H5" s="7" t="s">
        <v>17</v>
      </c>
      <c r="I5" s="7" t="s">
        <v>18</v>
      </c>
      <c r="J5" s="6" t="s">
        <v>19</v>
      </c>
      <c r="K5" s="15"/>
      <c r="L5" s="7" t="s">
        <v>20</v>
      </c>
      <c r="M5" s="16" t="s">
        <v>21</v>
      </c>
      <c r="N5" s="16" t="s">
        <v>22</v>
      </c>
      <c r="O5" s="16" t="s">
        <v>23</v>
      </c>
      <c r="P5" s="17" t="s">
        <v>24</v>
      </c>
      <c r="Q5" s="5"/>
      <c r="R5" s="5"/>
      <c r="S5" s="18"/>
    </row>
    <row r="6" ht="23" customHeight="1" spans="1:18">
      <c r="A6" s="6">
        <v>1</v>
      </c>
      <c r="B6" s="8" t="s">
        <v>25</v>
      </c>
      <c r="C6" s="8" t="s">
        <v>26</v>
      </c>
      <c r="D6" s="9">
        <v>2021.01</v>
      </c>
      <c r="E6" s="10">
        <f>1630*3</f>
        <v>4890</v>
      </c>
      <c r="F6" s="10">
        <f>258.8*3</f>
        <v>776.4</v>
      </c>
      <c r="G6" s="10"/>
      <c r="H6" s="10">
        <v>213.54</v>
      </c>
      <c r="I6" s="10">
        <v>6</v>
      </c>
      <c r="J6" s="10">
        <f t="shared" ref="J6:J13" si="0">SUM(F6:I6)</f>
        <v>995.94</v>
      </c>
      <c r="K6" s="10">
        <f t="shared" ref="K6:K13" si="1">E6-J6</f>
        <v>3894.06</v>
      </c>
      <c r="L6" s="10">
        <f>517.6*3</f>
        <v>1552.8</v>
      </c>
      <c r="M6" s="10"/>
      <c r="N6" s="10">
        <f t="shared" ref="N6:N13" si="2">19.41*3</f>
        <v>58.23</v>
      </c>
      <c r="O6" s="10">
        <v>694.02</v>
      </c>
      <c r="P6" s="10">
        <v>9</v>
      </c>
      <c r="Q6" s="10">
        <f t="shared" ref="Q6:Q13" si="3">SUM(L6:P6)</f>
        <v>2314.05</v>
      </c>
      <c r="R6" s="6">
        <f t="shared" ref="R6:R14" si="4">Q6+E6</f>
        <v>7204.05</v>
      </c>
    </row>
    <row r="7" ht="23" customHeight="1" spans="1:18">
      <c r="A7" s="6">
        <v>2</v>
      </c>
      <c r="B7" s="8" t="s">
        <v>27</v>
      </c>
      <c r="C7" s="8" t="s">
        <v>28</v>
      </c>
      <c r="D7" s="9">
        <v>2021.01</v>
      </c>
      <c r="E7" s="10">
        <f t="shared" ref="E7:E13" si="5">1630*3</f>
        <v>4890</v>
      </c>
      <c r="F7" s="10">
        <f t="shared" ref="F7:F13" si="6">258.8*3</f>
        <v>776.4</v>
      </c>
      <c r="G7" s="10"/>
      <c r="H7" s="10">
        <v>213.54</v>
      </c>
      <c r="I7" s="10">
        <v>6</v>
      </c>
      <c r="J7" s="10">
        <f t="shared" si="0"/>
        <v>995.94</v>
      </c>
      <c r="K7" s="10">
        <f t="shared" si="1"/>
        <v>3894.06</v>
      </c>
      <c r="L7" s="10">
        <f t="shared" ref="L7:L13" si="7">517.6*3</f>
        <v>1552.8</v>
      </c>
      <c r="M7" s="10"/>
      <c r="N7" s="10">
        <f t="shared" si="2"/>
        <v>58.23</v>
      </c>
      <c r="O7" s="10">
        <v>694.02</v>
      </c>
      <c r="P7" s="10">
        <v>9</v>
      </c>
      <c r="Q7" s="10">
        <f t="shared" si="3"/>
        <v>2314.05</v>
      </c>
      <c r="R7" s="6">
        <f t="shared" si="4"/>
        <v>7204.05</v>
      </c>
    </row>
    <row r="8" ht="23" customHeight="1" spans="1:18">
      <c r="A8" s="6">
        <v>3</v>
      </c>
      <c r="B8" s="8" t="s">
        <v>29</v>
      </c>
      <c r="C8" s="8" t="s">
        <v>26</v>
      </c>
      <c r="D8" s="9">
        <v>2021.01</v>
      </c>
      <c r="E8" s="10">
        <f t="shared" si="5"/>
        <v>4890</v>
      </c>
      <c r="F8" s="10">
        <f t="shared" si="6"/>
        <v>776.4</v>
      </c>
      <c r="G8" s="10"/>
      <c r="H8" s="10">
        <v>213.54</v>
      </c>
      <c r="I8" s="10">
        <v>6</v>
      </c>
      <c r="J8" s="10">
        <f t="shared" si="0"/>
        <v>995.94</v>
      </c>
      <c r="K8" s="10">
        <f t="shared" si="1"/>
        <v>3894.06</v>
      </c>
      <c r="L8" s="10">
        <f t="shared" si="7"/>
        <v>1552.8</v>
      </c>
      <c r="M8" s="10"/>
      <c r="N8" s="10">
        <f t="shared" si="2"/>
        <v>58.23</v>
      </c>
      <c r="O8" s="10">
        <v>694.02</v>
      </c>
      <c r="P8" s="10">
        <v>9</v>
      </c>
      <c r="Q8" s="10">
        <f t="shared" si="3"/>
        <v>2314.05</v>
      </c>
      <c r="R8" s="6">
        <f t="shared" si="4"/>
        <v>7204.05</v>
      </c>
    </row>
    <row r="9" ht="23" customHeight="1" spans="1:18">
      <c r="A9" s="6">
        <v>4</v>
      </c>
      <c r="B9" s="8" t="s">
        <v>30</v>
      </c>
      <c r="C9" s="8" t="s">
        <v>26</v>
      </c>
      <c r="D9" s="9">
        <v>2021.01</v>
      </c>
      <c r="E9" s="10">
        <f t="shared" si="5"/>
        <v>4890</v>
      </c>
      <c r="F9" s="10">
        <f t="shared" si="6"/>
        <v>776.4</v>
      </c>
      <c r="G9" s="10"/>
      <c r="H9" s="10">
        <v>213.54</v>
      </c>
      <c r="I9" s="10">
        <v>6</v>
      </c>
      <c r="J9" s="10">
        <f t="shared" si="0"/>
        <v>995.94</v>
      </c>
      <c r="K9" s="10">
        <f t="shared" si="1"/>
        <v>3894.06</v>
      </c>
      <c r="L9" s="10">
        <f t="shared" si="7"/>
        <v>1552.8</v>
      </c>
      <c r="M9" s="10"/>
      <c r="N9" s="10">
        <f t="shared" si="2"/>
        <v>58.23</v>
      </c>
      <c r="O9" s="10">
        <v>694.02</v>
      </c>
      <c r="P9" s="10">
        <v>9</v>
      </c>
      <c r="Q9" s="10">
        <f t="shared" si="3"/>
        <v>2314.05</v>
      </c>
      <c r="R9" s="6">
        <f t="shared" si="4"/>
        <v>7204.05</v>
      </c>
    </row>
    <row r="10" ht="23" customHeight="1" spans="1:18">
      <c r="A10" s="6">
        <v>5</v>
      </c>
      <c r="B10" s="8" t="s">
        <v>31</v>
      </c>
      <c r="C10" s="8" t="s">
        <v>26</v>
      </c>
      <c r="D10" s="9">
        <v>2021.01</v>
      </c>
      <c r="E10" s="10">
        <f t="shared" si="5"/>
        <v>4890</v>
      </c>
      <c r="F10" s="10">
        <f t="shared" si="6"/>
        <v>776.4</v>
      </c>
      <c r="G10" s="10"/>
      <c r="H10" s="10">
        <v>213.54</v>
      </c>
      <c r="I10" s="10">
        <v>6</v>
      </c>
      <c r="J10" s="10">
        <f t="shared" si="0"/>
        <v>995.94</v>
      </c>
      <c r="K10" s="10">
        <f t="shared" si="1"/>
        <v>3894.06</v>
      </c>
      <c r="L10" s="10">
        <f t="shared" si="7"/>
        <v>1552.8</v>
      </c>
      <c r="M10" s="10"/>
      <c r="N10" s="10">
        <f t="shared" si="2"/>
        <v>58.23</v>
      </c>
      <c r="O10" s="10">
        <v>694.02</v>
      </c>
      <c r="P10" s="10">
        <v>9</v>
      </c>
      <c r="Q10" s="10">
        <f t="shared" si="3"/>
        <v>2314.05</v>
      </c>
      <c r="R10" s="6">
        <f t="shared" si="4"/>
        <v>7204.05</v>
      </c>
    </row>
    <row r="11" ht="23" customHeight="1" spans="1:18">
      <c r="A11" s="6">
        <v>6</v>
      </c>
      <c r="B11" s="8" t="s">
        <v>32</v>
      </c>
      <c r="C11" s="8" t="s">
        <v>26</v>
      </c>
      <c r="D11" s="9">
        <v>2021.01</v>
      </c>
      <c r="E11" s="10">
        <f t="shared" si="5"/>
        <v>4890</v>
      </c>
      <c r="F11" s="10">
        <f t="shared" si="6"/>
        <v>776.4</v>
      </c>
      <c r="G11" s="10"/>
      <c r="H11" s="10">
        <v>213.54</v>
      </c>
      <c r="I11" s="10">
        <v>6</v>
      </c>
      <c r="J11" s="10">
        <f t="shared" si="0"/>
        <v>995.94</v>
      </c>
      <c r="K11" s="10">
        <f t="shared" si="1"/>
        <v>3894.06</v>
      </c>
      <c r="L11" s="10">
        <f t="shared" si="7"/>
        <v>1552.8</v>
      </c>
      <c r="M11" s="10"/>
      <c r="N11" s="10">
        <f t="shared" si="2"/>
        <v>58.23</v>
      </c>
      <c r="O11" s="10">
        <v>694.02</v>
      </c>
      <c r="P11" s="10">
        <v>9</v>
      </c>
      <c r="Q11" s="10">
        <f t="shared" si="3"/>
        <v>2314.05</v>
      </c>
      <c r="R11" s="6">
        <f t="shared" si="4"/>
        <v>7204.05</v>
      </c>
    </row>
    <row r="12" ht="23" customHeight="1" spans="1:18">
      <c r="A12" s="6">
        <v>7</v>
      </c>
      <c r="B12" s="8" t="s">
        <v>33</v>
      </c>
      <c r="C12" s="8" t="s">
        <v>26</v>
      </c>
      <c r="D12" s="9">
        <v>2021.01</v>
      </c>
      <c r="E12" s="10">
        <f t="shared" si="5"/>
        <v>4890</v>
      </c>
      <c r="F12" s="10">
        <f t="shared" si="6"/>
        <v>776.4</v>
      </c>
      <c r="G12" s="10"/>
      <c r="H12" s="10">
        <v>213.54</v>
      </c>
      <c r="I12" s="10">
        <v>6</v>
      </c>
      <c r="J12" s="10">
        <f t="shared" si="0"/>
        <v>995.94</v>
      </c>
      <c r="K12" s="10">
        <f t="shared" si="1"/>
        <v>3894.06</v>
      </c>
      <c r="L12" s="10">
        <f t="shared" si="7"/>
        <v>1552.8</v>
      </c>
      <c r="M12" s="10"/>
      <c r="N12" s="10">
        <f t="shared" si="2"/>
        <v>58.23</v>
      </c>
      <c r="O12" s="10">
        <v>694.02</v>
      </c>
      <c r="P12" s="10">
        <v>9</v>
      </c>
      <c r="Q12" s="10">
        <f t="shared" si="3"/>
        <v>2314.05</v>
      </c>
      <c r="R12" s="6">
        <f t="shared" si="4"/>
        <v>7204.05</v>
      </c>
    </row>
    <row r="13" ht="23" customHeight="1" spans="1:18">
      <c r="A13" s="6">
        <v>8</v>
      </c>
      <c r="B13" s="8" t="s">
        <v>34</v>
      </c>
      <c r="C13" s="8" t="s">
        <v>26</v>
      </c>
      <c r="D13" s="9">
        <v>2021.01</v>
      </c>
      <c r="E13" s="10">
        <f t="shared" si="5"/>
        <v>4890</v>
      </c>
      <c r="F13" s="10">
        <f t="shared" si="6"/>
        <v>776.4</v>
      </c>
      <c r="G13" s="10"/>
      <c r="H13" s="10">
        <v>213.54</v>
      </c>
      <c r="I13" s="10">
        <v>6</v>
      </c>
      <c r="J13" s="10">
        <f t="shared" si="0"/>
        <v>995.94</v>
      </c>
      <c r="K13" s="10">
        <f t="shared" si="1"/>
        <v>3894.06</v>
      </c>
      <c r="L13" s="10">
        <f t="shared" si="7"/>
        <v>1552.8</v>
      </c>
      <c r="M13" s="10"/>
      <c r="N13" s="10">
        <f t="shared" si="2"/>
        <v>58.23</v>
      </c>
      <c r="O13" s="10">
        <v>694.02</v>
      </c>
      <c r="P13" s="10">
        <v>9</v>
      </c>
      <c r="Q13" s="10">
        <f t="shared" si="3"/>
        <v>2314.05</v>
      </c>
      <c r="R13" s="6">
        <f t="shared" si="4"/>
        <v>7204.05</v>
      </c>
    </row>
    <row r="14" s="1" customFormat="1" ht="23" customHeight="1" spans="1:18">
      <c r="A14" s="4" t="s">
        <v>14</v>
      </c>
      <c r="B14" s="4"/>
      <c r="C14" s="4"/>
      <c r="D14" s="4"/>
      <c r="E14" s="10">
        <f t="shared" ref="E14:L14" si="8">SUM(E6:E13)</f>
        <v>39120</v>
      </c>
      <c r="F14" s="10">
        <f t="shared" si="8"/>
        <v>6211.2</v>
      </c>
      <c r="G14" s="10">
        <f t="shared" si="8"/>
        <v>0</v>
      </c>
      <c r="H14" s="10">
        <f t="shared" si="8"/>
        <v>1708.32</v>
      </c>
      <c r="I14" s="10">
        <f t="shared" si="8"/>
        <v>48</v>
      </c>
      <c r="J14" s="10">
        <f t="shared" si="8"/>
        <v>7967.52</v>
      </c>
      <c r="K14" s="10">
        <f t="shared" si="8"/>
        <v>31152.48</v>
      </c>
      <c r="L14" s="10">
        <f t="shared" si="8"/>
        <v>12422.4</v>
      </c>
      <c r="M14" s="10">
        <f t="shared" ref="M14:R14" si="9">SUM(M6:M13)</f>
        <v>0</v>
      </c>
      <c r="N14" s="10">
        <f t="shared" si="9"/>
        <v>465.84</v>
      </c>
      <c r="O14" s="10">
        <f t="shared" si="9"/>
        <v>5552.16</v>
      </c>
      <c r="P14" s="10">
        <f t="shared" si="9"/>
        <v>72</v>
      </c>
      <c r="Q14" s="10">
        <f t="shared" si="9"/>
        <v>18512.4</v>
      </c>
      <c r="R14" s="10">
        <f t="shared" si="9"/>
        <v>57632.4</v>
      </c>
    </row>
    <row r="15" spans="16:16">
      <c r="P15" s="18"/>
    </row>
    <row r="16" spans="16:16">
      <c r="P16" s="18"/>
    </row>
    <row r="17" spans="16:16">
      <c r="P17" s="18"/>
    </row>
    <row r="18" spans="16:16">
      <c r="P18" s="18"/>
    </row>
    <row r="19" spans="16:16">
      <c r="P19" s="18"/>
    </row>
    <row r="20" spans="16:16">
      <c r="P20" s="18"/>
    </row>
    <row r="21" spans="16:16">
      <c r="P21" s="18"/>
    </row>
    <row r="22" spans="16:16">
      <c r="P22" s="18"/>
    </row>
    <row r="23" spans="16:16">
      <c r="P23" s="18"/>
    </row>
    <row r="24" spans="16:16">
      <c r="P24" s="18"/>
    </row>
    <row r="25" spans="16:16">
      <c r="P25" s="18"/>
    </row>
    <row r="26" spans="16:16">
      <c r="P26" s="18"/>
    </row>
    <row r="27" spans="16:16">
      <c r="P27" s="18"/>
    </row>
    <row r="28" spans="16:16">
      <c r="P28" s="18"/>
    </row>
    <row r="29" spans="16:16">
      <c r="P29" s="18"/>
    </row>
    <row r="30" spans="16:16">
      <c r="P30" s="18"/>
    </row>
    <row r="31" spans="16:16">
      <c r="P31" s="18"/>
    </row>
    <row r="32" spans="16:16">
      <c r="P32" s="18"/>
    </row>
  </sheetData>
  <mergeCells count="16">
    <mergeCell ref="A1:R1"/>
    <mergeCell ref="A2:D2"/>
    <mergeCell ref="E2:R2"/>
    <mergeCell ref="B3:D3"/>
    <mergeCell ref="E3:R3"/>
    <mergeCell ref="F4:J4"/>
    <mergeCell ref="L4:P4"/>
    <mergeCell ref="A14:D14"/>
    <mergeCell ref="A3:A5"/>
    <mergeCell ref="B4:B5"/>
    <mergeCell ref="C4:C5"/>
    <mergeCell ref="D4:D5"/>
    <mergeCell ref="E4:E5"/>
    <mergeCell ref="K4:K5"/>
    <mergeCell ref="Q4:Q5"/>
    <mergeCell ref="R4:R5"/>
  </mergeCells>
  <pageMargins left="0.629166666666667" right="0.15625" top="1.25902777777778" bottom="0.802777777777778" header="0.55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syg</dc:creator>
  <cp:lastModifiedBy>灵魂深处的魅力</cp:lastModifiedBy>
  <dcterms:created xsi:type="dcterms:W3CDTF">2017-07-11T07:57:00Z</dcterms:created>
  <dcterms:modified xsi:type="dcterms:W3CDTF">2022-06-17T07:57:38Z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  <property fmtid="{D5CDD505-2E9C-101B-9397-08002B2CF9AE}" pid="3" name="KSORubyTemplateID" linkTarget="0">
    <vt:lpwstr>1</vt:lpwstr>
  </property>
  <property fmtid="{D5CDD505-2E9C-101B-9397-08002B2CF9AE}" pid="4" name="ICV">
    <vt:lpwstr>6965848BCCCD40E1B8466970739AF6C2</vt:lpwstr>
  </property>
</Properties>
</file>