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<sst xmlns="http://schemas.openxmlformats.org/spreadsheetml/2006/main" count="49" uniqueCount="35">
  <si>
    <t>2023年5月公益性岗位人员岗位补贴发放表</t>
  </si>
  <si>
    <t>单位名称：中阳县金罗镇人民政府</t>
  </si>
  <si>
    <t>养老基数3548元（5月），医保基数3903元（5月）,工伤基数3548元（5月）</t>
  </si>
  <si>
    <t>序号</t>
  </si>
  <si>
    <t>人员信息资料</t>
  </si>
  <si>
    <t>8人岗位补贴</t>
  </si>
  <si>
    <t>姓名</t>
  </si>
  <si>
    <t>性别</t>
  </si>
  <si>
    <t>身份证号</t>
  </si>
  <si>
    <t>上岗时间</t>
  </si>
  <si>
    <t>岗位补贴（1780元/人/月）</t>
  </si>
  <si>
    <t>代扣5月社保</t>
  </si>
  <si>
    <t>实发补贴小计</t>
  </si>
  <si>
    <t>5月单位社会保险补贴</t>
  </si>
  <si>
    <t>社保
小计</t>
  </si>
  <si>
    <t>合计</t>
  </si>
  <si>
    <t>5月养老保险
（8%）（283.84元/人/月）</t>
  </si>
  <si>
    <t>5月医疗保险（2%）
78.06元/人/月）</t>
  </si>
  <si>
    <t>5月大病保险
2元/人/月</t>
  </si>
  <si>
    <t>小计</t>
  </si>
  <si>
    <t>5月单位养老保险（16%）（567.68元/人/月）</t>
  </si>
  <si>
    <t>5月单位工伤保险（0.2%）（7.1元/人/月）</t>
  </si>
  <si>
    <t>5月单位医疗保险（6.5%）（253.70元/人/月）</t>
  </si>
  <si>
    <t>5月单位大病保险3元/人/月</t>
  </si>
  <si>
    <t>许泉</t>
  </si>
  <si>
    <t>男</t>
  </si>
  <si>
    <t>***</t>
  </si>
  <si>
    <t>樊琴琴</t>
  </si>
  <si>
    <t>女</t>
  </si>
  <si>
    <t>梁刘奇</t>
  </si>
  <si>
    <t>张璐璐</t>
  </si>
  <si>
    <t>刘妮娜</t>
  </si>
  <si>
    <t>高晋豫</t>
  </si>
  <si>
    <t>曹颉颉</t>
  </si>
  <si>
    <t>郭朵朵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</si>
</sst>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D18" sqref="D1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5.75" style="1" customWidth="1"/>
    <col min="5" max="5" width="10.2222222222222" style="1" customWidth="1"/>
    <col min="6" max="6" width="5.62962962962963" style="1" customWidth="1"/>
    <col min="7" max="7" width="7.44444444444444" style="1" customWidth="1"/>
    <col min="8" max="8" width="7.87962962962963" style="1" customWidth="1"/>
    <col min="9" max="9" width="5.11111111111111" style="1" customWidth="1"/>
    <col min="10" max="10" width="6.25" style="1" customWidth="1"/>
    <col min="11" max="11" width="6.87962962962963" style="1" customWidth="1"/>
    <col min="12" max="12" width="8.12962962962963" style="1" customWidth="1"/>
    <col min="13" max="14" width="8" style="1" customWidth="1"/>
    <col min="15" max="15" width="5.44444444444444" style="1" customWidth="1"/>
    <col min="16" max="16" width="7.25" style="1" customWidth="1"/>
    <col min="17" max="19" width="9.37962962962963" style="1"/>
    <col min="20" max="16384" width="8.88888888888889" style="1"/>
  </cols>
  <sheetData>
    <row r="1" s="1" customFormat="1" ht="2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5" customHeight="1" spans="1:17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5" customHeight="1" spans="1:17">
      <c r="A3" s="4" t="s">
        <v>3</v>
      </c>
      <c r="B3" s="4" t="s">
        <v>4</v>
      </c>
      <c r="C3" s="4"/>
      <c r="D3" s="4"/>
      <c r="E3" s="4"/>
      <c r="F3" s="4" t="s">
        <v>5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1" customFormat="1" ht="30" customHeight="1" spans="1:18">
      <c r="A4" s="4"/>
      <c r="B4" s="4" t="s">
        <v>6</v>
      </c>
      <c r="C4" s="4" t="s">
        <v>7</v>
      </c>
      <c r="D4" s="4" t="s">
        <v>8</v>
      </c>
      <c r="E4" s="4" t="s">
        <v>9</v>
      </c>
      <c r="F4" s="6" t="s">
        <v>10</v>
      </c>
      <c r="G4" s="6" t="s">
        <v>11</v>
      </c>
      <c r="H4" s="6"/>
      <c r="I4" s="6"/>
      <c r="J4" s="6"/>
      <c r="K4" s="13" t="s">
        <v>12</v>
      </c>
      <c r="L4" s="14" t="s">
        <v>13</v>
      </c>
      <c r="M4" s="15"/>
      <c r="N4" s="15"/>
      <c r="O4" s="16"/>
      <c r="P4" s="4" t="s">
        <v>14</v>
      </c>
      <c r="Q4" s="4" t="s">
        <v>15</v>
      </c>
      <c r="R4" s="19"/>
    </row>
    <row r="5" s="1" customFormat="1" ht="105" customHeight="1" spans="1:18">
      <c r="A5" s="4"/>
      <c r="B5" s="4"/>
      <c r="C5" s="4"/>
      <c r="D5" s="4"/>
      <c r="E5" s="4"/>
      <c r="F5" s="6"/>
      <c r="G5" s="7" t="s">
        <v>16</v>
      </c>
      <c r="H5" s="8" t="s">
        <v>17</v>
      </c>
      <c r="I5" s="8" t="s">
        <v>18</v>
      </c>
      <c r="J5" s="6" t="s">
        <v>19</v>
      </c>
      <c r="K5" s="17"/>
      <c r="L5" s="7" t="s">
        <v>20</v>
      </c>
      <c r="M5" s="8" t="s">
        <v>21</v>
      </c>
      <c r="N5" s="8" t="s">
        <v>22</v>
      </c>
      <c r="O5" s="8" t="s">
        <v>23</v>
      </c>
      <c r="P5" s="4"/>
      <c r="Q5" s="4"/>
      <c r="R5" s="19"/>
    </row>
    <row r="6" s="1" customFormat="1" ht="23" customHeight="1" spans="1:17">
      <c r="A6" s="4">
        <v>1</v>
      </c>
      <c r="B6" s="9" t="s">
        <v>24</v>
      </c>
      <c r="C6" s="9" t="s">
        <v>25</v>
      </c>
      <c r="D6" s="10" t="s">
        <v>26</v>
      </c>
      <c r="E6" s="11">
        <v>2021.01</v>
      </c>
      <c r="F6" s="12">
        <v>1780</v>
      </c>
      <c r="G6" s="12">
        <v>283.84</v>
      </c>
      <c r="H6" s="12">
        <v>78.06</v>
      </c>
      <c r="I6" s="12">
        <v>2</v>
      </c>
      <c r="J6" s="12">
        <f t="shared" ref="J6:J13" si="0">G6+H6+I6</f>
        <v>363.9</v>
      </c>
      <c r="K6" s="12">
        <f t="shared" ref="K6:K13" si="1">F6-J6</f>
        <v>1416.1</v>
      </c>
      <c r="L6" s="12">
        <v>567.68</v>
      </c>
      <c r="M6" s="12">
        <v>7.1</v>
      </c>
      <c r="N6" s="12">
        <v>253.7</v>
      </c>
      <c r="O6" s="12">
        <v>3</v>
      </c>
      <c r="P6" s="12">
        <f t="shared" ref="P6:P13" si="2">L6+M6+N6+O6</f>
        <v>831.48</v>
      </c>
      <c r="Q6" s="6">
        <f t="shared" ref="Q6:Q13" si="3">F6+P6</f>
        <v>2611.48</v>
      </c>
    </row>
    <row r="7" s="1" customFormat="1" ht="23" customHeight="1" spans="1:17">
      <c r="A7" s="4">
        <v>2</v>
      </c>
      <c r="B7" s="9" t="s">
        <v>27</v>
      </c>
      <c r="C7" s="9" t="s">
        <v>28</v>
      </c>
      <c r="D7" s="10" t="s">
        <v>26</v>
      </c>
      <c r="E7" s="11">
        <v>2021.01</v>
      </c>
      <c r="F7" s="12">
        <v>1780</v>
      </c>
      <c r="G7" s="12">
        <v>283.84</v>
      </c>
      <c r="H7" s="12">
        <v>78.06</v>
      </c>
      <c r="I7" s="12">
        <v>2</v>
      </c>
      <c r="J7" s="12">
        <f t="shared" si="0"/>
        <v>363.9</v>
      </c>
      <c r="K7" s="12">
        <f t="shared" si="1"/>
        <v>1416.1</v>
      </c>
      <c r="L7" s="12">
        <v>567.68</v>
      </c>
      <c r="M7" s="12">
        <v>7.1</v>
      </c>
      <c r="N7" s="12">
        <v>253.7</v>
      </c>
      <c r="O7" s="12">
        <v>3</v>
      </c>
      <c r="P7" s="12">
        <f t="shared" si="2"/>
        <v>831.48</v>
      </c>
      <c r="Q7" s="6">
        <f t="shared" si="3"/>
        <v>2611.48</v>
      </c>
    </row>
    <row r="8" s="1" customFormat="1" ht="23" customHeight="1" spans="1:17">
      <c r="A8" s="4">
        <v>3</v>
      </c>
      <c r="B8" s="9" t="s">
        <v>29</v>
      </c>
      <c r="C8" s="9" t="s">
        <v>28</v>
      </c>
      <c r="D8" s="10" t="s">
        <v>26</v>
      </c>
      <c r="E8" s="11">
        <v>2021.01</v>
      </c>
      <c r="F8" s="12">
        <v>1780</v>
      </c>
      <c r="G8" s="12">
        <v>283.84</v>
      </c>
      <c r="H8" s="12">
        <v>78.06</v>
      </c>
      <c r="I8" s="12">
        <v>2</v>
      </c>
      <c r="J8" s="12">
        <f t="shared" si="0"/>
        <v>363.9</v>
      </c>
      <c r="K8" s="12">
        <f t="shared" si="1"/>
        <v>1416.1</v>
      </c>
      <c r="L8" s="12">
        <v>567.68</v>
      </c>
      <c r="M8" s="12">
        <v>7.1</v>
      </c>
      <c r="N8" s="12">
        <v>253.7</v>
      </c>
      <c r="O8" s="12">
        <v>3</v>
      </c>
      <c r="P8" s="12">
        <f t="shared" si="2"/>
        <v>831.48</v>
      </c>
      <c r="Q8" s="6">
        <f t="shared" si="3"/>
        <v>2611.48</v>
      </c>
    </row>
    <row r="9" s="1" customFormat="1" ht="23" customHeight="1" spans="1:17">
      <c r="A9" s="4">
        <v>4</v>
      </c>
      <c r="B9" s="9" t="s">
        <v>30</v>
      </c>
      <c r="C9" s="9" t="s">
        <v>28</v>
      </c>
      <c r="D9" s="10" t="s">
        <v>26</v>
      </c>
      <c r="E9" s="11">
        <v>2021.01</v>
      </c>
      <c r="F9" s="12">
        <v>1780</v>
      </c>
      <c r="G9" s="12">
        <v>283.84</v>
      </c>
      <c r="H9" s="12">
        <v>78.06</v>
      </c>
      <c r="I9" s="12">
        <v>2</v>
      </c>
      <c r="J9" s="12">
        <f t="shared" si="0"/>
        <v>363.9</v>
      </c>
      <c r="K9" s="12">
        <f t="shared" si="1"/>
        <v>1416.1</v>
      </c>
      <c r="L9" s="12">
        <v>567.68</v>
      </c>
      <c r="M9" s="12">
        <v>7.1</v>
      </c>
      <c r="N9" s="12">
        <v>253.7</v>
      </c>
      <c r="O9" s="12">
        <v>3</v>
      </c>
      <c r="P9" s="12">
        <f t="shared" si="2"/>
        <v>831.48</v>
      </c>
      <c r="Q9" s="6">
        <f t="shared" si="3"/>
        <v>2611.48</v>
      </c>
    </row>
    <row r="10" s="1" customFormat="1" ht="23" customHeight="1" spans="1:17">
      <c r="A10" s="4">
        <v>5</v>
      </c>
      <c r="B10" s="9" t="s">
        <v>31</v>
      </c>
      <c r="C10" s="9" t="s">
        <v>28</v>
      </c>
      <c r="D10" s="10" t="s">
        <v>26</v>
      </c>
      <c r="E10" s="11">
        <v>2021.01</v>
      </c>
      <c r="F10" s="12">
        <v>1780</v>
      </c>
      <c r="G10" s="12">
        <v>283.84</v>
      </c>
      <c r="H10" s="12">
        <v>78.06</v>
      </c>
      <c r="I10" s="12">
        <v>2</v>
      </c>
      <c r="J10" s="12">
        <f t="shared" si="0"/>
        <v>363.9</v>
      </c>
      <c r="K10" s="12">
        <f t="shared" si="1"/>
        <v>1416.1</v>
      </c>
      <c r="L10" s="12">
        <v>567.68</v>
      </c>
      <c r="M10" s="12">
        <v>7.1</v>
      </c>
      <c r="N10" s="12">
        <v>253.7</v>
      </c>
      <c r="O10" s="12">
        <v>3</v>
      </c>
      <c r="P10" s="12">
        <f t="shared" si="2"/>
        <v>831.48</v>
      </c>
      <c r="Q10" s="6">
        <f t="shared" si="3"/>
        <v>2611.48</v>
      </c>
    </row>
    <row r="11" s="2" customFormat="1" ht="23" customHeight="1" spans="1:17">
      <c r="A11" s="4">
        <v>6</v>
      </c>
      <c r="B11" s="9" t="s">
        <v>32</v>
      </c>
      <c r="C11" s="9" t="s">
        <v>28</v>
      </c>
      <c r="D11" s="10" t="s">
        <v>26</v>
      </c>
      <c r="E11" s="6">
        <v>2022.04</v>
      </c>
      <c r="F11" s="12">
        <v>1780</v>
      </c>
      <c r="G11" s="12">
        <v>283.84</v>
      </c>
      <c r="H11" s="12">
        <v>78.06</v>
      </c>
      <c r="I11" s="12">
        <v>2</v>
      </c>
      <c r="J11" s="12">
        <f t="shared" si="0"/>
        <v>363.9</v>
      </c>
      <c r="K11" s="12">
        <f t="shared" si="1"/>
        <v>1416.1</v>
      </c>
      <c r="L11" s="12">
        <v>567.68</v>
      </c>
      <c r="M11" s="12">
        <v>7.1</v>
      </c>
      <c r="N11" s="12">
        <v>253.7</v>
      </c>
      <c r="O11" s="12">
        <v>3</v>
      </c>
      <c r="P11" s="12">
        <f t="shared" si="2"/>
        <v>831.48</v>
      </c>
      <c r="Q11" s="6">
        <f t="shared" si="3"/>
        <v>2611.48</v>
      </c>
    </row>
    <row r="12" s="2" customFormat="1" ht="23" customHeight="1" spans="1:17">
      <c r="A12" s="4">
        <v>7</v>
      </c>
      <c r="B12" s="9" t="s">
        <v>33</v>
      </c>
      <c r="C12" s="9" t="s">
        <v>28</v>
      </c>
      <c r="D12" s="10" t="s">
        <v>26</v>
      </c>
      <c r="E12" s="6">
        <v>2022.04</v>
      </c>
      <c r="F12" s="12">
        <v>1780</v>
      </c>
      <c r="G12" s="12">
        <v>283.84</v>
      </c>
      <c r="H12" s="12">
        <v>78.06</v>
      </c>
      <c r="I12" s="12">
        <v>2</v>
      </c>
      <c r="J12" s="12">
        <f t="shared" si="0"/>
        <v>363.9</v>
      </c>
      <c r="K12" s="12">
        <f t="shared" si="1"/>
        <v>1416.1</v>
      </c>
      <c r="L12" s="12">
        <v>567.68</v>
      </c>
      <c r="M12" s="12">
        <v>7.1</v>
      </c>
      <c r="N12" s="12">
        <v>253.7</v>
      </c>
      <c r="O12" s="12">
        <v>3</v>
      </c>
      <c r="P12" s="12">
        <f t="shared" si="2"/>
        <v>831.48</v>
      </c>
      <c r="Q12" s="6">
        <f t="shared" si="3"/>
        <v>2611.48</v>
      </c>
    </row>
    <row r="13" s="2" customFormat="1" ht="23" customHeight="1" spans="1:17">
      <c r="A13" s="4">
        <v>8</v>
      </c>
      <c r="B13" s="9" t="s">
        <v>34</v>
      </c>
      <c r="C13" s="9" t="s">
        <v>28</v>
      </c>
      <c r="D13" s="10" t="s">
        <v>26</v>
      </c>
      <c r="E13" s="6">
        <v>2022.04</v>
      </c>
      <c r="F13" s="12">
        <v>1780</v>
      </c>
      <c r="G13" s="12">
        <v>283.84</v>
      </c>
      <c r="H13" s="12">
        <v>78.06</v>
      </c>
      <c r="I13" s="12">
        <v>2</v>
      </c>
      <c r="J13" s="12">
        <f t="shared" si="0"/>
        <v>363.9</v>
      </c>
      <c r="K13" s="12">
        <f t="shared" si="1"/>
        <v>1416.1</v>
      </c>
      <c r="L13" s="12">
        <v>567.68</v>
      </c>
      <c r="M13" s="12">
        <v>7.1</v>
      </c>
      <c r="N13" s="12">
        <v>253.7</v>
      </c>
      <c r="O13" s="12">
        <v>3</v>
      </c>
      <c r="P13" s="12">
        <f t="shared" si="2"/>
        <v>831.48</v>
      </c>
      <c r="Q13" s="6">
        <f t="shared" si="3"/>
        <v>2611.48</v>
      </c>
    </row>
    <row r="14" s="2" customFormat="1" ht="23" customHeight="1" spans="1:18">
      <c r="A14" s="5"/>
      <c r="B14" s="5"/>
      <c r="C14" s="5"/>
      <c r="D14" s="5"/>
      <c r="E14" s="5"/>
      <c r="F14" s="12"/>
      <c r="G14" s="12"/>
      <c r="H14" s="12"/>
      <c r="I14" s="12"/>
      <c r="J14" s="12"/>
      <c r="K14" s="18"/>
      <c r="L14" s="12"/>
      <c r="M14" s="12"/>
      <c r="N14" s="12"/>
      <c r="O14" s="12"/>
      <c r="P14" s="12"/>
      <c r="Q14" s="12"/>
      <c r="R14" s="1"/>
    </row>
    <row r="15" s="1" customFormat="1" ht="23" customHeight="1" spans="1:17">
      <c r="A15" s="5" t="s">
        <v>15</v>
      </c>
      <c r="B15" s="5"/>
      <c r="C15" s="5"/>
      <c r="D15" s="5"/>
      <c r="E15" s="5"/>
      <c r="F15" s="12">
        <f t="shared" ref="F15:Q15" si="4">SUM(F6:F13)</f>
        <v>14240</v>
      </c>
      <c r="G15" s="12">
        <f>SUM(G6:G14)</f>
        <v>2270.72</v>
      </c>
      <c r="H15" s="12">
        <f t="shared" si="4"/>
        <v>624.48</v>
      </c>
      <c r="I15" s="12">
        <f t="shared" si="4"/>
        <v>16</v>
      </c>
      <c r="J15" s="12">
        <f t="shared" si="4"/>
        <v>2911.2</v>
      </c>
      <c r="K15" s="12">
        <f t="shared" si="4"/>
        <v>11328.8</v>
      </c>
      <c r="L15" s="12">
        <f t="shared" si="4"/>
        <v>4541.44</v>
      </c>
      <c r="M15" s="12">
        <f t="shared" si="4"/>
        <v>56.8</v>
      </c>
      <c r="N15" s="12">
        <f t="shared" si="4"/>
        <v>2029.6</v>
      </c>
      <c r="O15" s="12">
        <f t="shared" si="4"/>
        <v>24</v>
      </c>
      <c r="P15" s="12">
        <f t="shared" si="4"/>
        <v>6651.84</v>
      </c>
      <c r="Q15" s="12">
        <f t="shared" si="4"/>
        <v>20891.84</v>
      </c>
    </row>
    <row r="16" s="1" customFormat="1" spans="15:15">
      <c r="O16" s="19"/>
    </row>
    <row r="17" s="1" customFormat="1" spans="15:15">
      <c r="O17" s="19"/>
    </row>
    <row r="18" s="1" customFormat="1" spans="15:15">
      <c r="O18" s="19"/>
    </row>
    <row r="19" s="1" customFormat="1" spans="15:15">
      <c r="O19" s="19"/>
    </row>
    <row r="20" s="1" customFormat="1" spans="15:15">
      <c r="O20" s="19"/>
    </row>
    <row r="21" s="1" customFormat="1" spans="15:15">
      <c r="O21" s="19"/>
    </row>
    <row r="22" s="1" customFormat="1" spans="15:15">
      <c r="O22" s="19"/>
    </row>
    <row r="23" s="1" customFormat="1" spans="15:15">
      <c r="O23" s="19"/>
    </row>
    <row r="24" s="1" customFormat="1" spans="15:15">
      <c r="O24" s="19"/>
    </row>
    <row r="25" s="1" customFormat="1" spans="15:15">
      <c r="O25" s="19"/>
    </row>
    <row r="26" s="1" customFormat="1" spans="15:15">
      <c r="O26" s="19"/>
    </row>
    <row r="27" s="1" customFormat="1" spans="15:15">
      <c r="O27" s="19"/>
    </row>
    <row r="28" s="1" customFormat="1" spans="15:15">
      <c r="O28" s="19"/>
    </row>
    <row r="29" s="1" customFormat="1" spans="15:15">
      <c r="O29" s="19"/>
    </row>
    <row r="30" s="1" customFormat="1" spans="15:15">
      <c r="O30" s="19"/>
    </row>
    <row r="31" s="1" customFormat="1" spans="15:15">
      <c r="O31" s="19"/>
    </row>
    <row r="32" s="1" customFormat="1" spans="15:15">
      <c r="O32" s="19"/>
    </row>
    <row r="33" s="1" customFormat="1" spans="15:15">
      <c r="O33" s="19"/>
    </row>
  </sheetData>
  <mergeCells count="17">
    <mergeCell ref="A1:Q1"/>
    <mergeCell ref="A2:E2"/>
    <mergeCell ref="F2:Q2"/>
    <mergeCell ref="B3:E3"/>
    <mergeCell ref="F3:Q3"/>
    <mergeCell ref="G4:J4"/>
    <mergeCell ref="L4:O4"/>
    <mergeCell ref="A15:E15"/>
    <mergeCell ref="A3:A5"/>
    <mergeCell ref="B4:B5"/>
    <mergeCell ref="C4:C5"/>
    <mergeCell ref="D4:D5"/>
    <mergeCell ref="E4:E5"/>
    <mergeCell ref="F4:F5"/>
    <mergeCell ref="K4:K5"/>
    <mergeCell ref="P4:P5"/>
    <mergeCell ref="Q4:Q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2023-05-30T01:49:57Z</dcterms:created>
  <dcterms:modified xsi:type="dcterms:W3CDTF">2023-05-30T01:51:58Z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F9186BE285BA412E8B4FB5CBFB4CA787_11</vt:lpwstr>
  </property>
  <property fmtid="{D5CDD505-2E9C-101B-9397-08002B2CF9AE}" pid="3" name="KSOProductBuildVer">
    <vt:lpwstr>2052-11.1.0.14309</vt:lpwstr>
  </property>
</Properties>
</file>