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Sheet1" sheetId="1" r:id="rId1"/>
  </sheets>
  <definedNames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<sst xmlns="http://schemas.openxmlformats.org/spreadsheetml/2006/main" count="46" uniqueCount="31">
  <si>
    <t>中阳县2023年干果经济林（核桃）提质增效项目结算表</t>
  </si>
  <si>
    <t>施工方:</t>
  </si>
  <si>
    <t>中阳县绿鑫核桃管护有限公司</t>
  </si>
  <si>
    <t xml:space="preserve">                  单位：个、亩、元</t>
  </si>
  <si>
    <t>乡镇</t>
  </si>
  <si>
    <t>村委</t>
  </si>
  <si>
    <t>小班</t>
  </si>
  <si>
    <t>作业面积</t>
  </si>
  <si>
    <t>验收质量等级</t>
  </si>
  <si>
    <t>结算资金</t>
  </si>
  <si>
    <t>备注</t>
  </si>
  <si>
    <t>优
（中标单价）</t>
  </si>
  <si>
    <t>良
（90元/亩）</t>
  </si>
  <si>
    <t>一般
（80元/亩）</t>
  </si>
  <si>
    <t>差
（70元/亩）</t>
  </si>
  <si>
    <t>总计</t>
  </si>
  <si>
    <t>暖泉镇</t>
  </si>
  <si>
    <t>沙塘</t>
  </si>
  <si>
    <t>合计</t>
  </si>
  <si>
    <t>王家庄</t>
  </si>
  <si>
    <t>庙沟</t>
  </si>
  <si>
    <t>兰家庄</t>
  </si>
  <si>
    <t>暖泉</t>
  </si>
  <si>
    <t>武家庄镇</t>
  </si>
  <si>
    <t>塔上</t>
  </si>
  <si>
    <t>枣坪</t>
  </si>
  <si>
    <t>福禄峪</t>
  </si>
  <si>
    <t>刘家庄</t>
  </si>
  <si>
    <t>刘家圪垛</t>
  </si>
  <si>
    <t>武家庄</t>
  </si>
  <si>
    <t>张家庄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</si>
</sst>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6"/>
  <sheetViews>
    <sheetView tabSelected="1" workbookViewId="0">
      <selection activeCell="I6" sqref="I6"/>
    </sheetView>
  </sheetViews>
  <sheetFormatPr defaultColWidth="9" defaultRowHeight="14"/>
  <cols>
    <col min="1" max="1" width="10.6272727272727" style="1" customWidth="1"/>
    <col min="2" max="2" width="16.8727272727273" style="1" customWidth="1"/>
    <col min="3" max="3" width="9" style="1"/>
    <col min="4" max="4" width="12.6272727272727" style="1" customWidth="1"/>
    <col min="5" max="5" width="13.6272727272727" style="1" customWidth="1"/>
    <col min="6" max="8" width="12.6272727272727" style="1" customWidth="1"/>
    <col min="9" max="9" width="13" style="2" customWidth="1"/>
    <col min="10" max="10" width="11.5" style="1" customWidth="1"/>
    <col min="11" max="16384" width="9" style="1"/>
  </cols>
  <sheetData>
    <row r="1" ht="24" customHeight="1" spans="1:10">
      <c r="A1" s="3" t="s">
        <v>0</v>
      </c>
      <c r="B1" s="3"/>
      <c r="C1" s="3"/>
      <c r="D1" s="3"/>
      <c r="E1" s="3"/>
      <c r="F1" s="3"/>
      <c r="G1" s="3"/>
      <c r="H1" s="3"/>
      <c r="I1" s="7"/>
      <c r="J1" s="3"/>
    </row>
    <row r="2" ht="24" customHeight="1" spans="1:10">
      <c r="A2" s="3"/>
      <c r="B2" s="3"/>
      <c r="C2" s="3"/>
      <c r="D2" s="3"/>
      <c r="E2" s="3"/>
      <c r="F2" s="3"/>
      <c r="G2" s="3"/>
      <c r="H2" s="3"/>
      <c r="I2" s="7"/>
      <c r="J2" s="3"/>
    </row>
    <row r="3" ht="22" customHeight="1" spans="1:9">
      <c r="A3" s="1" t="s">
        <v>1</v>
      </c>
      <c r="B3" s="4" t="s">
        <v>2</v>
      </c>
      <c r="C3" s="4"/>
      <c r="D3" s="4"/>
      <c r="I3" s="2" t="s">
        <v>3</v>
      </c>
    </row>
    <row r="4" ht="15.4" customHeight="1" spans="1:10">
      <c r="A4" s="5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/>
      <c r="G4" s="5"/>
      <c r="H4" s="5"/>
      <c r="I4" s="8" t="s">
        <v>9</v>
      </c>
      <c r="J4" s="9" t="s">
        <v>10</v>
      </c>
    </row>
    <row r="5" ht="36" customHeight="1" spans="1:10">
      <c r="A5" s="5"/>
      <c r="B5" s="5"/>
      <c r="C5" s="5"/>
      <c r="D5" s="5"/>
      <c r="E5" s="6" t="s">
        <v>11</v>
      </c>
      <c r="F5" s="6" t="s">
        <v>12</v>
      </c>
      <c r="G5" s="6" t="s">
        <v>13</v>
      </c>
      <c r="H5" s="6" t="s">
        <v>14</v>
      </c>
      <c r="I5" s="10"/>
      <c r="J5" s="11"/>
    </row>
    <row r="6" ht="14.5" customHeight="1" spans="1:10">
      <c r="A6" s="5" t="s">
        <v>15</v>
      </c>
      <c r="B6" s="5"/>
      <c r="C6" s="5"/>
      <c r="D6" s="5">
        <f>SUM(D7+D11+D16+D22+D28+D44+D53+D58+D61+D68+D71+D81)</f>
        <v>20524.32</v>
      </c>
      <c r="E6" s="5"/>
      <c r="F6" s="5"/>
      <c r="G6" s="5"/>
      <c r="H6" s="5"/>
      <c r="I6" s="12">
        <v>2042609.49</v>
      </c>
      <c r="J6" s="5"/>
    </row>
    <row r="7" ht="14.5" customHeight="1" spans="1:10">
      <c r="A7" s="5" t="s">
        <v>16</v>
      </c>
      <c r="B7" s="5" t="s">
        <v>17</v>
      </c>
      <c r="C7" s="5" t="s">
        <v>18</v>
      </c>
      <c r="D7" s="5">
        <v>1026.2</v>
      </c>
      <c r="E7" s="5"/>
      <c r="F7" s="5"/>
      <c r="G7" s="5"/>
      <c r="H7" s="5"/>
      <c r="I7" s="12">
        <f>SUM(I8+I9+I10)</f>
        <v>102158.21</v>
      </c>
      <c r="J7" s="5"/>
    </row>
    <row r="8" ht="14.5" customHeight="1" spans="1:10">
      <c r="A8" s="5"/>
      <c r="B8" s="5"/>
      <c r="C8" s="5">
        <v>1</v>
      </c>
      <c r="D8" s="5">
        <v>321</v>
      </c>
      <c r="E8" s="5">
        <v>99.55</v>
      </c>
      <c r="F8" s="5"/>
      <c r="G8" s="5"/>
      <c r="H8" s="5"/>
      <c r="I8" s="12">
        <f>SUM(D8*E8)</f>
        <v>31955.55</v>
      </c>
      <c r="J8" s="5"/>
    </row>
    <row r="9" ht="14.5" customHeight="1" spans="1:10">
      <c r="A9" s="5"/>
      <c r="B9" s="5"/>
      <c r="C9" s="5">
        <v>2</v>
      </c>
      <c r="D9" s="5">
        <v>261.2</v>
      </c>
      <c r="E9" s="5">
        <v>99.55</v>
      </c>
      <c r="F9" s="5"/>
      <c r="G9" s="5"/>
      <c r="H9" s="5"/>
      <c r="I9" s="12">
        <f t="shared" ref="I9:I40" si="0">SUM(D9*E9)</f>
        <v>26002.46</v>
      </c>
      <c r="J9" s="5"/>
    </row>
    <row r="10" ht="14.5" customHeight="1" spans="1:10">
      <c r="A10" s="5"/>
      <c r="B10" s="5"/>
      <c r="C10" s="5">
        <v>3</v>
      </c>
      <c r="D10" s="5">
        <v>444</v>
      </c>
      <c r="E10" s="5">
        <v>99.55</v>
      </c>
      <c r="F10" s="5"/>
      <c r="G10" s="5"/>
      <c r="H10" s="5"/>
      <c r="I10" s="12">
        <f t="shared" si="0"/>
        <v>44200.2</v>
      </c>
      <c r="J10" s="5"/>
    </row>
    <row r="11" ht="14.5" customHeight="1" spans="1:10">
      <c r="A11" s="5"/>
      <c r="B11" s="5" t="s">
        <v>19</v>
      </c>
      <c r="C11" s="5" t="s">
        <v>18</v>
      </c>
      <c r="D11" s="5">
        <v>1066.9</v>
      </c>
      <c r="E11" s="5"/>
      <c r="F11" s="5"/>
      <c r="G11" s="5"/>
      <c r="H11" s="5"/>
      <c r="I11" s="12">
        <f>SUM(I12+I13+I14+I15)</f>
        <v>106209.895</v>
      </c>
      <c r="J11" s="5"/>
    </row>
    <row r="12" ht="14.5" customHeight="1" spans="1:10">
      <c r="A12" s="5"/>
      <c r="B12" s="5"/>
      <c r="C12" s="5">
        <v>1</v>
      </c>
      <c r="D12" s="5">
        <v>231.8</v>
      </c>
      <c r="E12" s="5">
        <v>99.55</v>
      </c>
      <c r="F12" s="5"/>
      <c r="G12" s="5"/>
      <c r="H12" s="5"/>
      <c r="I12" s="12">
        <f t="shared" si="0"/>
        <v>23075.69</v>
      </c>
      <c r="J12" s="5"/>
    </row>
    <row r="13" ht="14.5" customHeight="1" spans="1:10">
      <c r="A13" s="5"/>
      <c r="B13" s="5"/>
      <c r="C13" s="5">
        <v>2</v>
      </c>
      <c r="D13" s="5">
        <v>272.5</v>
      </c>
      <c r="E13" s="5">
        <v>99.55</v>
      </c>
      <c r="F13" s="5"/>
      <c r="G13" s="5"/>
      <c r="H13" s="5"/>
      <c r="I13" s="12">
        <f t="shared" si="0"/>
        <v>27127.375</v>
      </c>
      <c r="J13" s="5"/>
    </row>
    <row r="14" ht="14.5" customHeight="1" spans="1:10">
      <c r="A14" s="5"/>
      <c r="B14" s="5"/>
      <c r="C14" s="5">
        <v>3</v>
      </c>
      <c r="D14" s="5">
        <v>79.8</v>
      </c>
      <c r="E14" s="5">
        <v>99.55</v>
      </c>
      <c r="F14" s="5"/>
      <c r="G14" s="5"/>
      <c r="H14" s="5"/>
      <c r="I14" s="12">
        <f t="shared" si="0"/>
        <v>7944.09</v>
      </c>
      <c r="J14" s="5"/>
    </row>
    <row r="15" ht="14.5" customHeight="1" spans="1:10">
      <c r="A15" s="5"/>
      <c r="B15" s="5"/>
      <c r="C15" s="5">
        <v>4</v>
      </c>
      <c r="D15" s="5">
        <v>482.8</v>
      </c>
      <c r="E15" s="5">
        <v>99.55</v>
      </c>
      <c r="F15" s="5"/>
      <c r="G15" s="5"/>
      <c r="H15" s="5"/>
      <c r="I15" s="12">
        <f t="shared" si="0"/>
        <v>48062.74</v>
      </c>
      <c r="J15" s="5"/>
    </row>
    <row r="16" ht="14.5" customHeight="1" spans="1:10">
      <c r="A16" s="5"/>
      <c r="B16" s="5" t="s">
        <v>20</v>
      </c>
      <c r="C16" s="5" t="s">
        <v>18</v>
      </c>
      <c r="D16" s="5">
        <v>1235.7</v>
      </c>
      <c r="E16" s="5"/>
      <c r="F16" s="5"/>
      <c r="G16" s="5"/>
      <c r="H16" s="5"/>
      <c r="I16" s="12">
        <f>SUM(I17+I18+I19+I20+I21)</f>
        <v>123013.935</v>
      </c>
      <c r="J16" s="5"/>
    </row>
    <row r="17" ht="14.5" customHeight="1" spans="1:10">
      <c r="A17" s="5"/>
      <c r="B17" s="5"/>
      <c r="C17" s="5">
        <v>1</v>
      </c>
      <c r="D17" s="5">
        <v>291.7</v>
      </c>
      <c r="E17" s="5">
        <v>99.55</v>
      </c>
      <c r="F17" s="5"/>
      <c r="G17" s="5"/>
      <c r="H17" s="5"/>
      <c r="I17" s="12">
        <f t="shared" si="0"/>
        <v>29038.735</v>
      </c>
      <c r="J17" s="5"/>
    </row>
    <row r="18" ht="14.5" customHeight="1" spans="1:10">
      <c r="A18" s="5"/>
      <c r="B18" s="5"/>
      <c r="C18" s="5">
        <v>2</v>
      </c>
      <c r="D18" s="5">
        <v>214.5</v>
      </c>
      <c r="E18" s="5">
        <v>99.55</v>
      </c>
      <c r="F18" s="5"/>
      <c r="G18" s="5"/>
      <c r="H18" s="5"/>
      <c r="I18" s="12">
        <f t="shared" si="0"/>
        <v>21353.475</v>
      </c>
      <c r="J18" s="5"/>
    </row>
    <row r="19" ht="14.5" customHeight="1" spans="1:10">
      <c r="A19" s="5"/>
      <c r="B19" s="5"/>
      <c r="C19" s="5">
        <v>3</v>
      </c>
      <c r="D19" s="5">
        <v>261.5</v>
      </c>
      <c r="E19" s="5">
        <v>99.55</v>
      </c>
      <c r="F19" s="5"/>
      <c r="G19" s="5"/>
      <c r="H19" s="5"/>
      <c r="I19" s="12">
        <f t="shared" si="0"/>
        <v>26032.325</v>
      </c>
      <c r="J19" s="5"/>
    </row>
    <row r="20" ht="14.5" customHeight="1" spans="1:10">
      <c r="A20" s="5"/>
      <c r="B20" s="5"/>
      <c r="C20" s="5">
        <v>4</v>
      </c>
      <c r="D20" s="5">
        <v>202</v>
      </c>
      <c r="E20" s="5">
        <v>99.55</v>
      </c>
      <c r="F20" s="5"/>
      <c r="G20" s="5"/>
      <c r="H20" s="5"/>
      <c r="I20" s="12">
        <f t="shared" si="0"/>
        <v>20109.1</v>
      </c>
      <c r="J20" s="5"/>
    </row>
    <row r="21" ht="14.5" customHeight="1" spans="1:10">
      <c r="A21" s="5"/>
      <c r="B21" s="5"/>
      <c r="C21" s="5">
        <v>5</v>
      </c>
      <c r="D21" s="5">
        <v>266</v>
      </c>
      <c r="E21" s="5">
        <v>99.55</v>
      </c>
      <c r="F21" s="5"/>
      <c r="G21" s="5"/>
      <c r="H21" s="5"/>
      <c r="I21" s="12">
        <f t="shared" si="0"/>
        <v>26480.3</v>
      </c>
      <c r="J21" s="5"/>
    </row>
    <row r="22" ht="14.5" customHeight="1" spans="1:10">
      <c r="A22" s="5"/>
      <c r="B22" s="5" t="s">
        <v>21</v>
      </c>
      <c r="C22" s="5" t="s">
        <v>18</v>
      </c>
      <c r="D22" s="5">
        <v>1034</v>
      </c>
      <c r="E22" s="5"/>
      <c r="F22" s="5"/>
      <c r="G22" s="5"/>
      <c r="H22" s="5"/>
      <c r="I22" s="12">
        <f>SUM(I23+I24+I25+I26+I27)</f>
        <v>102934.7</v>
      </c>
      <c r="J22" s="5"/>
    </row>
    <row r="23" ht="14.5" customHeight="1" spans="1:10">
      <c r="A23" s="5"/>
      <c r="B23" s="5"/>
      <c r="C23" s="5">
        <v>1</v>
      </c>
      <c r="D23" s="5">
        <v>185.5</v>
      </c>
      <c r="E23" s="5">
        <v>99.55</v>
      </c>
      <c r="F23" s="5"/>
      <c r="G23" s="5"/>
      <c r="H23" s="5"/>
      <c r="I23" s="12">
        <f t="shared" si="0"/>
        <v>18466.525</v>
      </c>
      <c r="J23" s="5"/>
    </row>
    <row r="24" ht="14.5" customHeight="1" spans="1:10">
      <c r="A24" s="5"/>
      <c r="B24" s="5"/>
      <c r="C24" s="5">
        <v>2</v>
      </c>
      <c r="D24" s="5">
        <v>320.5</v>
      </c>
      <c r="E24" s="5">
        <v>99.55</v>
      </c>
      <c r="F24" s="5"/>
      <c r="G24" s="5"/>
      <c r="H24" s="5"/>
      <c r="I24" s="12">
        <f t="shared" si="0"/>
        <v>31905.775</v>
      </c>
      <c r="J24" s="5"/>
    </row>
    <row r="25" ht="14.5" customHeight="1" spans="1:10">
      <c r="A25" s="5"/>
      <c r="B25" s="5"/>
      <c r="C25" s="5">
        <v>3</v>
      </c>
      <c r="D25" s="5">
        <v>180</v>
      </c>
      <c r="E25" s="5">
        <v>99.55</v>
      </c>
      <c r="F25" s="5"/>
      <c r="G25" s="5"/>
      <c r="H25" s="5"/>
      <c r="I25" s="12">
        <f t="shared" si="0"/>
        <v>17919</v>
      </c>
      <c r="J25" s="5"/>
    </row>
    <row r="26" ht="14.5" customHeight="1" spans="1:10">
      <c r="A26" s="5"/>
      <c r="B26" s="5"/>
      <c r="C26" s="5">
        <v>4</v>
      </c>
      <c r="D26" s="5">
        <v>236</v>
      </c>
      <c r="E26" s="5">
        <v>99.55</v>
      </c>
      <c r="F26" s="5"/>
      <c r="G26" s="5"/>
      <c r="H26" s="5"/>
      <c r="I26" s="12">
        <f t="shared" si="0"/>
        <v>23493.8</v>
      </c>
      <c r="J26" s="5"/>
    </row>
    <row r="27" ht="14.5" customHeight="1" spans="1:10">
      <c r="A27" s="5"/>
      <c r="B27" s="5"/>
      <c r="C27" s="5">
        <v>5</v>
      </c>
      <c r="D27" s="5">
        <v>112</v>
      </c>
      <c r="E27" s="5">
        <v>99.55</v>
      </c>
      <c r="F27" s="5"/>
      <c r="G27" s="5"/>
      <c r="H27" s="5"/>
      <c r="I27" s="12">
        <f t="shared" si="0"/>
        <v>11149.6</v>
      </c>
      <c r="J27" s="5"/>
    </row>
    <row r="28" ht="16" customHeight="1" spans="1:10">
      <c r="A28" s="5" t="s">
        <v>16</v>
      </c>
      <c r="B28" s="5" t="s">
        <v>22</v>
      </c>
      <c r="C28" s="5" t="s">
        <v>18</v>
      </c>
      <c r="D28" s="5">
        <v>5014.4</v>
      </c>
      <c r="E28" s="5"/>
      <c r="F28" s="5"/>
      <c r="G28" s="5"/>
      <c r="H28" s="5"/>
      <c r="I28" s="12">
        <f>SUM(I29+I30+I31+I32+I33+I34+I35+I36+I37+I38+I39+I40+I41+I42+I43)</f>
        <v>499183.52</v>
      </c>
      <c r="J28" s="5"/>
    </row>
    <row r="29" ht="16" customHeight="1" spans="1:10">
      <c r="A29" s="5"/>
      <c r="B29" s="5"/>
      <c r="C29" s="5">
        <v>1</v>
      </c>
      <c r="D29" s="5">
        <v>252</v>
      </c>
      <c r="E29" s="5">
        <v>99.55</v>
      </c>
      <c r="F29" s="5"/>
      <c r="G29" s="5"/>
      <c r="H29" s="5"/>
      <c r="I29" s="12">
        <f t="shared" si="0"/>
        <v>25086.6</v>
      </c>
      <c r="J29" s="5"/>
    </row>
    <row r="30" ht="16" customHeight="1" spans="1:10">
      <c r="A30" s="5"/>
      <c r="B30" s="5"/>
      <c r="C30" s="5">
        <v>2</v>
      </c>
      <c r="D30" s="5">
        <v>47</v>
      </c>
      <c r="E30" s="5">
        <v>99.55</v>
      </c>
      <c r="F30" s="5"/>
      <c r="G30" s="5"/>
      <c r="H30" s="5"/>
      <c r="I30" s="12">
        <f t="shared" si="0"/>
        <v>4678.85</v>
      </c>
      <c r="J30" s="5"/>
    </row>
    <row r="31" ht="16" customHeight="1" spans="1:10">
      <c r="A31" s="5"/>
      <c r="B31" s="5"/>
      <c r="C31" s="5">
        <v>3</v>
      </c>
      <c r="D31" s="5">
        <v>169</v>
      </c>
      <c r="E31" s="5">
        <v>99.55</v>
      </c>
      <c r="F31" s="5"/>
      <c r="G31" s="5"/>
      <c r="H31" s="5"/>
      <c r="I31" s="12">
        <f t="shared" si="0"/>
        <v>16823.95</v>
      </c>
      <c r="J31" s="5"/>
    </row>
    <row r="32" ht="16" customHeight="1" spans="1:10">
      <c r="A32" s="5"/>
      <c r="B32" s="5"/>
      <c r="C32" s="5">
        <v>4</v>
      </c>
      <c r="D32" s="5">
        <v>1263</v>
      </c>
      <c r="E32" s="5">
        <v>99.55</v>
      </c>
      <c r="F32" s="5"/>
      <c r="G32" s="5"/>
      <c r="H32" s="5"/>
      <c r="I32" s="12">
        <f t="shared" si="0"/>
        <v>125731.65</v>
      </c>
      <c r="J32" s="5"/>
    </row>
    <row r="33" ht="16" customHeight="1" spans="1:10">
      <c r="A33" s="5"/>
      <c r="B33" s="5"/>
      <c r="C33" s="5">
        <v>5</v>
      </c>
      <c r="D33" s="5">
        <v>918.9</v>
      </c>
      <c r="E33" s="5">
        <v>99.55</v>
      </c>
      <c r="F33" s="5"/>
      <c r="G33" s="5"/>
      <c r="H33" s="5"/>
      <c r="I33" s="12">
        <f t="shared" si="0"/>
        <v>91476.495</v>
      </c>
      <c r="J33" s="5"/>
    </row>
    <row r="34" ht="16" customHeight="1" spans="1:10">
      <c r="A34" s="5"/>
      <c r="B34" s="5"/>
      <c r="C34" s="5">
        <v>6</v>
      </c>
      <c r="D34" s="5">
        <v>48.7</v>
      </c>
      <c r="E34" s="5">
        <v>99.55</v>
      </c>
      <c r="F34" s="5"/>
      <c r="G34" s="5"/>
      <c r="H34" s="5"/>
      <c r="I34" s="12">
        <f t="shared" si="0"/>
        <v>4848.085</v>
      </c>
      <c r="J34" s="5"/>
    </row>
    <row r="35" ht="16" customHeight="1" spans="1:10">
      <c r="A35" s="5"/>
      <c r="B35" s="5"/>
      <c r="C35" s="5">
        <v>7</v>
      </c>
      <c r="D35" s="5">
        <v>52.1</v>
      </c>
      <c r="E35" s="5">
        <v>99.55</v>
      </c>
      <c r="F35" s="5"/>
      <c r="G35" s="5"/>
      <c r="H35" s="5"/>
      <c r="I35" s="12">
        <f t="shared" si="0"/>
        <v>5186.555</v>
      </c>
      <c r="J35" s="5"/>
    </row>
    <row r="36" ht="16" customHeight="1" spans="1:10">
      <c r="A36" s="5"/>
      <c r="B36" s="5"/>
      <c r="C36" s="5">
        <v>8</v>
      </c>
      <c r="D36" s="5">
        <v>107.5</v>
      </c>
      <c r="E36" s="5">
        <v>99.55</v>
      </c>
      <c r="F36" s="5"/>
      <c r="G36" s="5"/>
      <c r="H36" s="5"/>
      <c r="I36" s="12">
        <f t="shared" si="0"/>
        <v>10701.625</v>
      </c>
      <c r="J36" s="5"/>
    </row>
    <row r="37" ht="16" customHeight="1" spans="1:10">
      <c r="A37" s="5"/>
      <c r="B37" s="5"/>
      <c r="C37" s="5">
        <v>9</v>
      </c>
      <c r="D37" s="5">
        <v>52</v>
      </c>
      <c r="E37" s="5">
        <v>99.55</v>
      </c>
      <c r="F37" s="5"/>
      <c r="G37" s="5"/>
      <c r="H37" s="5"/>
      <c r="I37" s="12">
        <f t="shared" si="0"/>
        <v>5176.6</v>
      </c>
      <c r="J37" s="5"/>
    </row>
    <row r="38" ht="16" customHeight="1" spans="1:10">
      <c r="A38" s="5"/>
      <c r="B38" s="5"/>
      <c r="C38" s="5">
        <v>10</v>
      </c>
      <c r="D38" s="5">
        <v>768.6</v>
      </c>
      <c r="E38" s="5">
        <v>99.55</v>
      </c>
      <c r="F38" s="5"/>
      <c r="G38" s="5"/>
      <c r="H38" s="5"/>
      <c r="I38" s="12">
        <f t="shared" si="0"/>
        <v>76514.13</v>
      </c>
      <c r="J38" s="5"/>
    </row>
    <row r="39" ht="16" customHeight="1" spans="1:10">
      <c r="A39" s="5"/>
      <c r="B39" s="5"/>
      <c r="C39" s="5">
        <v>11</v>
      </c>
      <c r="D39" s="5">
        <v>513.7</v>
      </c>
      <c r="E39" s="5">
        <v>99.55</v>
      </c>
      <c r="F39" s="5"/>
      <c r="G39" s="5"/>
      <c r="H39" s="5"/>
      <c r="I39" s="12">
        <f t="shared" si="0"/>
        <v>51138.835</v>
      </c>
      <c r="J39" s="5"/>
    </row>
    <row r="40" ht="16" customHeight="1" spans="1:10">
      <c r="A40" s="5"/>
      <c r="B40" s="5"/>
      <c r="C40" s="5">
        <v>12</v>
      </c>
      <c r="D40" s="5">
        <v>401.9</v>
      </c>
      <c r="E40" s="5">
        <v>99.55</v>
      </c>
      <c r="F40" s="5"/>
      <c r="G40" s="5"/>
      <c r="H40" s="5"/>
      <c r="I40" s="12">
        <f t="shared" si="0"/>
        <v>40009.145</v>
      </c>
      <c r="J40" s="5"/>
    </row>
    <row r="41" ht="16" customHeight="1" spans="1:10">
      <c r="A41" s="5"/>
      <c r="B41" s="5"/>
      <c r="C41" s="5">
        <v>13</v>
      </c>
      <c r="D41" s="5">
        <v>139.5</v>
      </c>
      <c r="E41" s="5">
        <v>99.55</v>
      </c>
      <c r="F41" s="5"/>
      <c r="G41" s="5"/>
      <c r="H41" s="5"/>
      <c r="I41" s="12">
        <f t="shared" ref="I41:I80" si="1">SUM(D41*E41)</f>
        <v>13887.225</v>
      </c>
      <c r="J41" s="5"/>
    </row>
    <row r="42" ht="16" customHeight="1" spans="1:10">
      <c r="A42" s="5"/>
      <c r="B42" s="5"/>
      <c r="C42" s="5">
        <v>14</v>
      </c>
      <c r="D42" s="5">
        <v>101</v>
      </c>
      <c r="E42" s="5">
        <v>99.55</v>
      </c>
      <c r="F42" s="5"/>
      <c r="G42" s="5"/>
      <c r="H42" s="5"/>
      <c r="I42" s="12">
        <f t="shared" si="1"/>
        <v>10054.55</v>
      </c>
      <c r="J42" s="5"/>
    </row>
    <row r="43" ht="16" customHeight="1" spans="1:10">
      <c r="A43" s="5"/>
      <c r="B43" s="5"/>
      <c r="C43" s="5">
        <v>15</v>
      </c>
      <c r="D43" s="5">
        <v>179.5</v>
      </c>
      <c r="E43" s="5">
        <v>99.55</v>
      </c>
      <c r="F43" s="5"/>
      <c r="G43" s="5"/>
      <c r="H43" s="5"/>
      <c r="I43" s="12">
        <f t="shared" si="1"/>
        <v>17869.225</v>
      </c>
      <c r="J43" s="5"/>
    </row>
    <row r="44" ht="16" customHeight="1" spans="1:10">
      <c r="A44" s="5" t="s">
        <v>23</v>
      </c>
      <c r="B44" s="5" t="s">
        <v>24</v>
      </c>
      <c r="C44" s="5" t="s">
        <v>18</v>
      </c>
      <c r="D44" s="5">
        <v>2012.53</v>
      </c>
      <c r="E44" s="5"/>
      <c r="F44" s="5"/>
      <c r="G44" s="5"/>
      <c r="H44" s="5"/>
      <c r="I44" s="12">
        <f>SUM(I45+I46+I47+I48+I49+I50+I51+I52)</f>
        <v>199760.8005</v>
      </c>
      <c r="J44" s="5"/>
    </row>
    <row r="45" ht="16" customHeight="1" spans="1:10">
      <c r="A45" s="5"/>
      <c r="B45" s="5"/>
      <c r="C45" s="5">
        <v>1</v>
      </c>
      <c r="D45" s="5">
        <v>152.99</v>
      </c>
      <c r="E45" s="5">
        <v>99.55</v>
      </c>
      <c r="F45" s="5"/>
      <c r="G45" s="5"/>
      <c r="H45" s="5"/>
      <c r="I45" s="12">
        <f t="shared" si="1"/>
        <v>15230.1545</v>
      </c>
      <c r="J45" s="5"/>
    </row>
    <row r="46" ht="16" customHeight="1" spans="1:10">
      <c r="A46" s="5"/>
      <c r="B46" s="5"/>
      <c r="C46" s="5">
        <v>2</v>
      </c>
      <c r="D46" s="5">
        <v>95.18</v>
      </c>
      <c r="E46" s="5">
        <v>99.55</v>
      </c>
      <c r="F46" s="5"/>
      <c r="G46" s="5"/>
      <c r="H46" s="5"/>
      <c r="I46" s="12">
        <f t="shared" si="1"/>
        <v>9475.169</v>
      </c>
      <c r="J46" s="5"/>
    </row>
    <row r="47" ht="16" customHeight="1" spans="1:10">
      <c r="A47" s="5"/>
      <c r="B47" s="5"/>
      <c r="C47" s="5">
        <v>3</v>
      </c>
      <c r="D47" s="5">
        <v>332.76</v>
      </c>
      <c r="E47" s="5">
        <v>99.55</v>
      </c>
      <c r="F47" s="5"/>
      <c r="G47" s="5"/>
      <c r="H47" s="5"/>
      <c r="I47" s="12">
        <f t="shared" si="1"/>
        <v>33126.258</v>
      </c>
      <c r="J47" s="5"/>
    </row>
    <row r="48" ht="16" customHeight="1" spans="1:10">
      <c r="A48" s="5" t="s">
        <v>23</v>
      </c>
      <c r="B48" s="5" t="s">
        <v>24</v>
      </c>
      <c r="C48" s="5">
        <v>4</v>
      </c>
      <c r="D48" s="5">
        <v>61.42</v>
      </c>
      <c r="E48" s="5"/>
      <c r="F48" s="5">
        <v>90</v>
      </c>
      <c r="G48" s="5"/>
      <c r="H48" s="5"/>
      <c r="I48" s="12">
        <f>SUM(D48*F48)</f>
        <v>5527.8</v>
      </c>
      <c r="J48" s="5"/>
    </row>
    <row r="49" ht="16" customHeight="1" spans="1:10">
      <c r="A49" s="5"/>
      <c r="B49" s="5"/>
      <c r="C49" s="5">
        <v>5</v>
      </c>
      <c r="D49" s="5">
        <v>586.29</v>
      </c>
      <c r="E49" s="5">
        <v>99.55</v>
      </c>
      <c r="F49" s="5"/>
      <c r="G49" s="5"/>
      <c r="H49" s="5"/>
      <c r="I49" s="12">
        <f t="shared" si="1"/>
        <v>58365.1695</v>
      </c>
      <c r="J49" s="5"/>
    </row>
    <row r="50" ht="16" customHeight="1" spans="1:10">
      <c r="A50" s="5"/>
      <c r="B50" s="5"/>
      <c r="C50" s="5">
        <v>6</v>
      </c>
      <c r="D50" s="5">
        <v>432.06</v>
      </c>
      <c r="E50" s="5">
        <v>99.55</v>
      </c>
      <c r="F50" s="5"/>
      <c r="G50" s="5"/>
      <c r="H50" s="5"/>
      <c r="I50" s="12">
        <f t="shared" si="1"/>
        <v>43011.573</v>
      </c>
      <c r="J50" s="5"/>
    </row>
    <row r="51" ht="16" customHeight="1" spans="1:10">
      <c r="A51" s="5"/>
      <c r="B51" s="5"/>
      <c r="C51" s="5">
        <v>7</v>
      </c>
      <c r="D51" s="5">
        <v>133.5</v>
      </c>
      <c r="E51" s="5">
        <v>99.55</v>
      </c>
      <c r="F51" s="5"/>
      <c r="G51" s="5"/>
      <c r="H51" s="5"/>
      <c r="I51" s="12">
        <f t="shared" si="1"/>
        <v>13289.925</v>
      </c>
      <c r="J51" s="5"/>
    </row>
    <row r="52" ht="16" customHeight="1" spans="1:10">
      <c r="A52" s="5"/>
      <c r="B52" s="5"/>
      <c r="C52" s="5">
        <v>8</v>
      </c>
      <c r="D52" s="5">
        <v>218.33</v>
      </c>
      <c r="E52" s="5">
        <v>99.55</v>
      </c>
      <c r="F52" s="5"/>
      <c r="G52" s="5"/>
      <c r="H52" s="5"/>
      <c r="I52" s="12">
        <f t="shared" si="1"/>
        <v>21734.7515</v>
      </c>
      <c r="J52" s="5"/>
    </row>
    <row r="53" ht="16" customHeight="1" spans="1:10">
      <c r="A53" s="5"/>
      <c r="B53" s="5" t="s">
        <v>25</v>
      </c>
      <c r="C53" s="5" t="s">
        <v>18</v>
      </c>
      <c r="D53" s="5">
        <v>1785.81</v>
      </c>
      <c r="E53" s="5"/>
      <c r="F53" s="5"/>
      <c r="G53" s="5"/>
      <c r="H53" s="5"/>
      <c r="I53" s="12">
        <f>SUM(I54+I55+I56+I57)</f>
        <v>177777.3855</v>
      </c>
      <c r="J53" s="5"/>
    </row>
    <row r="54" ht="16" customHeight="1" spans="1:10">
      <c r="A54" s="5"/>
      <c r="B54" s="5"/>
      <c r="C54" s="5">
        <v>1</v>
      </c>
      <c r="D54" s="5">
        <v>436</v>
      </c>
      <c r="E54" s="5">
        <v>99.55</v>
      </c>
      <c r="F54" s="5"/>
      <c r="G54" s="5"/>
      <c r="H54" s="5"/>
      <c r="I54" s="12">
        <f t="shared" si="1"/>
        <v>43403.8</v>
      </c>
      <c r="J54" s="5"/>
    </row>
    <row r="55" ht="16" customHeight="1" spans="1:10">
      <c r="A55" s="5"/>
      <c r="B55" s="5"/>
      <c r="C55" s="5">
        <v>2</v>
      </c>
      <c r="D55" s="5">
        <v>557</v>
      </c>
      <c r="E55" s="5">
        <v>99.55</v>
      </c>
      <c r="F55" s="5"/>
      <c r="G55" s="5"/>
      <c r="H55" s="5"/>
      <c r="I55" s="12">
        <f t="shared" si="1"/>
        <v>55449.35</v>
      </c>
      <c r="J55" s="5"/>
    </row>
    <row r="56" ht="16" customHeight="1" spans="1:10">
      <c r="A56" s="5"/>
      <c r="B56" s="5"/>
      <c r="C56" s="5">
        <v>3</v>
      </c>
      <c r="D56" s="5">
        <v>554.41</v>
      </c>
      <c r="E56" s="5">
        <v>99.55</v>
      </c>
      <c r="F56" s="5"/>
      <c r="G56" s="5"/>
      <c r="H56" s="5"/>
      <c r="I56" s="12">
        <f t="shared" si="1"/>
        <v>55191.5155</v>
      </c>
      <c r="J56" s="5"/>
    </row>
    <row r="57" ht="16" customHeight="1" spans="1:10">
      <c r="A57" s="5"/>
      <c r="B57" s="5"/>
      <c r="C57" s="5">
        <v>4</v>
      </c>
      <c r="D57" s="5">
        <v>238.4</v>
      </c>
      <c r="E57" s="5">
        <v>99.55</v>
      </c>
      <c r="F57" s="5"/>
      <c r="G57" s="5"/>
      <c r="H57" s="5"/>
      <c r="I57" s="12">
        <f t="shared" si="1"/>
        <v>23732.72</v>
      </c>
      <c r="J57" s="5"/>
    </row>
    <row r="58" ht="16" customHeight="1" spans="1:10">
      <c r="A58" s="5"/>
      <c r="B58" s="5" t="s">
        <v>26</v>
      </c>
      <c r="C58" s="5" t="s">
        <v>18</v>
      </c>
      <c r="D58" s="5">
        <v>736.1</v>
      </c>
      <c r="E58" s="5"/>
      <c r="F58" s="5"/>
      <c r="G58" s="5"/>
      <c r="H58" s="5"/>
      <c r="I58" s="12">
        <f>SUM(I59+I60)</f>
        <v>73278.755</v>
      </c>
      <c r="J58" s="5"/>
    </row>
    <row r="59" ht="16" customHeight="1" spans="1:10">
      <c r="A59" s="5"/>
      <c r="B59" s="5"/>
      <c r="C59" s="5">
        <v>1</v>
      </c>
      <c r="D59" s="5">
        <v>430.7</v>
      </c>
      <c r="E59" s="5">
        <v>99.55</v>
      </c>
      <c r="F59" s="5"/>
      <c r="G59" s="5"/>
      <c r="H59" s="5"/>
      <c r="I59" s="12">
        <f t="shared" si="1"/>
        <v>42876.185</v>
      </c>
      <c r="J59" s="5"/>
    </row>
    <row r="60" ht="16" customHeight="1" spans="1:10">
      <c r="A60" s="5"/>
      <c r="B60" s="5"/>
      <c r="C60" s="5">
        <v>2</v>
      </c>
      <c r="D60" s="5">
        <v>305.4</v>
      </c>
      <c r="E60" s="5">
        <v>99.55</v>
      </c>
      <c r="F60" s="5"/>
      <c r="G60" s="5"/>
      <c r="H60" s="5"/>
      <c r="I60" s="12">
        <f t="shared" si="1"/>
        <v>30402.57</v>
      </c>
      <c r="J60" s="5"/>
    </row>
    <row r="61" ht="16" customHeight="1" spans="1:10">
      <c r="A61" s="5"/>
      <c r="B61" s="5" t="s">
        <v>27</v>
      </c>
      <c r="C61" s="5" t="s">
        <v>18</v>
      </c>
      <c r="D61" s="5">
        <v>1626.89</v>
      </c>
      <c r="E61" s="5"/>
      <c r="F61" s="5"/>
      <c r="G61" s="5"/>
      <c r="H61" s="5"/>
      <c r="I61" s="12">
        <f>SUM(I62+I63+I64+I65+I66+I67)</f>
        <v>161956.8995</v>
      </c>
      <c r="J61" s="5"/>
    </row>
    <row r="62" ht="16" customHeight="1" spans="1:10">
      <c r="A62" s="5"/>
      <c r="B62" s="5"/>
      <c r="C62" s="5">
        <v>1</v>
      </c>
      <c r="D62" s="5">
        <v>363.8</v>
      </c>
      <c r="E62" s="5">
        <v>99.55</v>
      </c>
      <c r="F62" s="5"/>
      <c r="G62" s="5"/>
      <c r="H62" s="5"/>
      <c r="I62" s="12">
        <f t="shared" si="1"/>
        <v>36216.29</v>
      </c>
      <c r="J62" s="5"/>
    </row>
    <row r="63" ht="16" customHeight="1" spans="1:10">
      <c r="A63" s="5"/>
      <c r="B63" s="5"/>
      <c r="C63" s="5">
        <v>2</v>
      </c>
      <c r="D63" s="5">
        <v>397.04</v>
      </c>
      <c r="E63" s="5">
        <v>99.55</v>
      </c>
      <c r="F63" s="5"/>
      <c r="G63" s="5"/>
      <c r="H63" s="5"/>
      <c r="I63" s="12">
        <f t="shared" si="1"/>
        <v>39525.332</v>
      </c>
      <c r="J63" s="5"/>
    </row>
    <row r="64" ht="16" customHeight="1" spans="1:10">
      <c r="A64" s="5"/>
      <c r="B64" s="5"/>
      <c r="C64" s="5">
        <v>3</v>
      </c>
      <c r="D64" s="5">
        <v>360.55</v>
      </c>
      <c r="E64" s="5">
        <v>99.55</v>
      </c>
      <c r="F64" s="5"/>
      <c r="G64" s="5"/>
      <c r="H64" s="5"/>
      <c r="I64" s="12">
        <f t="shared" si="1"/>
        <v>35892.7525</v>
      </c>
      <c r="J64" s="5"/>
    </row>
    <row r="65" ht="16" customHeight="1" spans="1:10">
      <c r="A65" s="5"/>
      <c r="B65" s="5"/>
      <c r="C65" s="5">
        <v>4</v>
      </c>
      <c r="D65" s="5">
        <v>138.5</v>
      </c>
      <c r="E65" s="5">
        <v>99.55</v>
      </c>
      <c r="F65" s="5"/>
      <c r="G65" s="5"/>
      <c r="H65" s="5"/>
      <c r="I65" s="12">
        <f t="shared" si="1"/>
        <v>13787.675</v>
      </c>
      <c r="J65" s="5"/>
    </row>
    <row r="66" ht="16" customHeight="1" spans="1:10">
      <c r="A66" s="5"/>
      <c r="B66" s="5"/>
      <c r="C66" s="5">
        <v>5</v>
      </c>
      <c r="D66" s="5">
        <v>282</v>
      </c>
      <c r="E66" s="5">
        <v>99.55</v>
      </c>
      <c r="F66" s="5"/>
      <c r="G66" s="5"/>
      <c r="H66" s="5"/>
      <c r="I66" s="12">
        <f t="shared" si="1"/>
        <v>28073.1</v>
      </c>
      <c r="J66" s="5"/>
    </row>
    <row r="67" ht="16" customHeight="1" spans="1:10">
      <c r="A67" s="5"/>
      <c r="B67" s="5"/>
      <c r="C67" s="5">
        <v>6</v>
      </c>
      <c r="D67" s="5">
        <v>85</v>
      </c>
      <c r="E67" s="5">
        <v>99.55</v>
      </c>
      <c r="F67" s="5"/>
      <c r="G67" s="5"/>
      <c r="H67" s="5"/>
      <c r="I67" s="12">
        <f t="shared" si="1"/>
        <v>8461.75</v>
      </c>
      <c r="J67" s="5"/>
    </row>
    <row r="68" ht="16" customHeight="1" spans="1:10">
      <c r="A68" s="5" t="s">
        <v>23</v>
      </c>
      <c r="B68" s="5" t="s">
        <v>28</v>
      </c>
      <c r="C68" s="5" t="s">
        <v>18</v>
      </c>
      <c r="D68" s="5">
        <v>570.3</v>
      </c>
      <c r="E68" s="5"/>
      <c r="F68" s="5"/>
      <c r="G68" s="5"/>
      <c r="H68" s="5"/>
      <c r="I68" s="12">
        <f>SUM(I69+I70)</f>
        <v>56773.365</v>
      </c>
      <c r="J68" s="5"/>
    </row>
    <row r="69" ht="16" customHeight="1" spans="1:10">
      <c r="A69" s="5"/>
      <c r="B69" s="5"/>
      <c r="C69" s="5">
        <v>1</v>
      </c>
      <c r="D69" s="5">
        <v>287</v>
      </c>
      <c r="E69" s="5">
        <v>99.55</v>
      </c>
      <c r="F69" s="5"/>
      <c r="G69" s="5"/>
      <c r="H69" s="5"/>
      <c r="I69" s="12">
        <f t="shared" si="1"/>
        <v>28570.85</v>
      </c>
      <c r="J69" s="5"/>
    </row>
    <row r="70" ht="16" customHeight="1" spans="1:10">
      <c r="A70" s="5"/>
      <c r="B70" s="5"/>
      <c r="C70" s="5">
        <v>2</v>
      </c>
      <c r="D70" s="5">
        <v>283.3</v>
      </c>
      <c r="E70" s="5">
        <v>99.55</v>
      </c>
      <c r="F70" s="5"/>
      <c r="G70" s="5"/>
      <c r="H70" s="5"/>
      <c r="I70" s="12">
        <f t="shared" si="1"/>
        <v>28202.515</v>
      </c>
      <c r="J70" s="5"/>
    </row>
    <row r="71" ht="16" customHeight="1" spans="1:10">
      <c r="A71" s="5"/>
      <c r="B71" s="5" t="s">
        <v>29</v>
      </c>
      <c r="C71" s="5" t="s">
        <v>18</v>
      </c>
      <c r="D71" s="5">
        <v>3318.89</v>
      </c>
      <c r="E71" s="5"/>
      <c r="F71" s="5"/>
      <c r="G71" s="5"/>
      <c r="H71" s="5"/>
      <c r="I71" s="12">
        <f>SUM(I72+I73+I74+I75+I76+I77+I78+I79+I80)</f>
        <v>330395.4995</v>
      </c>
      <c r="J71" s="5"/>
    </row>
    <row r="72" ht="16" customHeight="1" spans="1:10">
      <c r="A72" s="5"/>
      <c r="B72" s="5"/>
      <c r="C72" s="5">
        <v>1</v>
      </c>
      <c r="D72" s="5">
        <v>634.28</v>
      </c>
      <c r="E72" s="5">
        <v>99.55</v>
      </c>
      <c r="F72" s="5"/>
      <c r="G72" s="5"/>
      <c r="H72" s="5"/>
      <c r="I72" s="12">
        <f t="shared" si="1"/>
        <v>63142.574</v>
      </c>
      <c r="J72" s="5"/>
    </row>
    <row r="73" ht="16" customHeight="1" spans="1:10">
      <c r="A73" s="5"/>
      <c r="B73" s="5"/>
      <c r="C73" s="5">
        <v>2</v>
      </c>
      <c r="D73" s="5">
        <v>262</v>
      </c>
      <c r="E73" s="5">
        <v>99.55</v>
      </c>
      <c r="F73" s="5"/>
      <c r="G73" s="5"/>
      <c r="H73" s="5"/>
      <c r="I73" s="12">
        <f t="shared" si="1"/>
        <v>26082.1</v>
      </c>
      <c r="J73" s="5"/>
    </row>
    <row r="74" ht="16" customHeight="1" spans="1:10">
      <c r="A74" s="5"/>
      <c r="B74" s="5"/>
      <c r="C74" s="5">
        <v>3</v>
      </c>
      <c r="D74" s="5">
        <v>518.96</v>
      </c>
      <c r="E74" s="5">
        <v>99.55</v>
      </c>
      <c r="F74" s="5"/>
      <c r="G74" s="5"/>
      <c r="H74" s="5"/>
      <c r="I74" s="12">
        <f t="shared" si="1"/>
        <v>51662.468</v>
      </c>
      <c r="J74" s="5"/>
    </row>
    <row r="75" ht="16" customHeight="1" spans="1:10">
      <c r="A75" s="5"/>
      <c r="B75" s="5"/>
      <c r="C75" s="5">
        <v>4</v>
      </c>
      <c r="D75" s="5">
        <v>150.7</v>
      </c>
      <c r="E75" s="5">
        <v>99.55</v>
      </c>
      <c r="F75" s="5"/>
      <c r="G75" s="5"/>
      <c r="H75" s="5"/>
      <c r="I75" s="12">
        <f t="shared" si="1"/>
        <v>15002.185</v>
      </c>
      <c r="J75" s="5"/>
    </row>
    <row r="76" ht="16" customHeight="1" spans="1:10">
      <c r="A76" s="5"/>
      <c r="B76" s="5"/>
      <c r="C76" s="5">
        <v>5</v>
      </c>
      <c r="D76" s="5">
        <v>381.75</v>
      </c>
      <c r="E76" s="5">
        <v>99.55</v>
      </c>
      <c r="F76" s="5"/>
      <c r="G76" s="5"/>
      <c r="H76" s="5"/>
      <c r="I76" s="12">
        <f t="shared" si="1"/>
        <v>38003.2125</v>
      </c>
      <c r="J76" s="5"/>
    </row>
    <row r="77" ht="16" customHeight="1" spans="1:10">
      <c r="A77" s="5"/>
      <c r="B77" s="5"/>
      <c r="C77" s="5">
        <v>6</v>
      </c>
      <c r="D77" s="5">
        <v>276.5</v>
      </c>
      <c r="E77" s="5">
        <v>99.55</v>
      </c>
      <c r="F77" s="5"/>
      <c r="G77" s="5"/>
      <c r="H77" s="5"/>
      <c r="I77" s="12">
        <f t="shared" si="1"/>
        <v>27525.575</v>
      </c>
      <c r="J77" s="5"/>
    </row>
    <row r="78" ht="16" customHeight="1" spans="1:10">
      <c r="A78" s="5"/>
      <c r="B78" s="5"/>
      <c r="C78" s="5">
        <v>7</v>
      </c>
      <c r="D78" s="5">
        <v>603.1</v>
      </c>
      <c r="E78" s="5">
        <v>99.55</v>
      </c>
      <c r="F78" s="5"/>
      <c r="G78" s="5"/>
      <c r="H78" s="5"/>
      <c r="I78" s="12">
        <f t="shared" si="1"/>
        <v>60038.605</v>
      </c>
      <c r="J78" s="5"/>
    </row>
    <row r="79" ht="16" customHeight="1" spans="1:10">
      <c r="A79" s="5"/>
      <c r="B79" s="5"/>
      <c r="C79" s="5">
        <v>8</v>
      </c>
      <c r="D79" s="5">
        <v>96</v>
      </c>
      <c r="E79" s="5">
        <v>99.55</v>
      </c>
      <c r="F79" s="5"/>
      <c r="G79" s="5"/>
      <c r="H79" s="5"/>
      <c r="I79" s="12">
        <f t="shared" si="1"/>
        <v>9556.8</v>
      </c>
      <c r="J79" s="5"/>
    </row>
    <row r="80" ht="16" customHeight="1" spans="1:10">
      <c r="A80" s="5"/>
      <c r="B80" s="5"/>
      <c r="C80" s="5">
        <v>9</v>
      </c>
      <c r="D80" s="5">
        <v>395.6</v>
      </c>
      <c r="E80" s="5">
        <v>99.55</v>
      </c>
      <c r="F80" s="5"/>
      <c r="G80" s="5"/>
      <c r="H80" s="5"/>
      <c r="I80" s="12">
        <f t="shared" si="1"/>
        <v>39381.98</v>
      </c>
      <c r="J80" s="5"/>
    </row>
    <row r="81" ht="16" customHeight="1" spans="1:10">
      <c r="A81" s="5"/>
      <c r="B81" s="5" t="s">
        <v>30</v>
      </c>
      <c r="C81" s="5" t="s">
        <v>18</v>
      </c>
      <c r="D81" s="5">
        <v>1096.6</v>
      </c>
      <c r="E81" s="5"/>
      <c r="F81" s="5"/>
      <c r="G81" s="5"/>
      <c r="H81" s="5"/>
      <c r="I81" s="12">
        <f>SUM(I82+I83+I84+I85+I86)</f>
        <v>109166.53</v>
      </c>
      <c r="J81" s="5"/>
    </row>
    <row r="82" ht="16" customHeight="1" spans="1:10">
      <c r="A82" s="5"/>
      <c r="B82" s="5"/>
      <c r="C82" s="5">
        <v>1</v>
      </c>
      <c r="D82" s="5">
        <v>85</v>
      </c>
      <c r="E82" s="5">
        <v>99.55</v>
      </c>
      <c r="F82" s="5"/>
      <c r="G82" s="5"/>
      <c r="H82" s="5"/>
      <c r="I82" s="12">
        <f>SUM(D82*E82)</f>
        <v>8461.75</v>
      </c>
      <c r="J82" s="5"/>
    </row>
    <row r="83" ht="16" customHeight="1" spans="1:10">
      <c r="A83" s="5"/>
      <c r="B83" s="5"/>
      <c r="C83" s="5">
        <v>2</v>
      </c>
      <c r="D83" s="5">
        <v>97.2</v>
      </c>
      <c r="E83" s="5">
        <v>99.55</v>
      </c>
      <c r="F83" s="5"/>
      <c r="G83" s="5"/>
      <c r="H83" s="5"/>
      <c r="I83" s="12">
        <f>SUM(D83*E83)</f>
        <v>9676.26</v>
      </c>
      <c r="J83" s="5"/>
    </row>
    <row r="84" ht="16" customHeight="1" spans="1:10">
      <c r="A84" s="5"/>
      <c r="B84" s="5"/>
      <c r="C84" s="5">
        <v>3</v>
      </c>
      <c r="D84" s="5">
        <v>225.8</v>
      </c>
      <c r="E84" s="5">
        <v>99.55</v>
      </c>
      <c r="F84" s="5"/>
      <c r="G84" s="5"/>
      <c r="H84" s="5"/>
      <c r="I84" s="12">
        <f>SUM(D84*E84)</f>
        <v>22478.39</v>
      </c>
      <c r="J84" s="5"/>
    </row>
    <row r="85" ht="16" customHeight="1" spans="1:10">
      <c r="A85" s="5"/>
      <c r="B85" s="5"/>
      <c r="C85" s="5">
        <v>4</v>
      </c>
      <c r="D85" s="5">
        <v>421.2</v>
      </c>
      <c r="E85" s="5">
        <v>99.55</v>
      </c>
      <c r="F85" s="5"/>
      <c r="G85" s="5"/>
      <c r="H85" s="5"/>
      <c r="I85" s="12">
        <f>SUM(D85*E85)</f>
        <v>41930.46</v>
      </c>
      <c r="J85" s="5"/>
    </row>
    <row r="86" ht="16" customHeight="1" spans="1:10">
      <c r="A86" s="5"/>
      <c r="B86" s="5"/>
      <c r="C86" s="5">
        <v>5</v>
      </c>
      <c r="D86" s="5">
        <v>267.4</v>
      </c>
      <c r="E86" s="5">
        <v>99.55</v>
      </c>
      <c r="F86" s="5"/>
      <c r="G86" s="5"/>
      <c r="H86" s="5"/>
      <c r="I86" s="12">
        <f>SUM(D86*E86)</f>
        <v>26619.67</v>
      </c>
      <c r="J86" s="5"/>
    </row>
  </sheetData>
  <mergeCells count="10">
    <mergeCell ref="B3:D3"/>
    <mergeCell ref="E4:H4"/>
    <mergeCell ref="A6:C6"/>
    <mergeCell ref="A4:A5"/>
    <mergeCell ref="B4:B5"/>
    <mergeCell ref="C4:C5"/>
    <mergeCell ref="D4:D5"/>
    <mergeCell ref="I4:I5"/>
    <mergeCell ref="J4:J5"/>
    <mergeCell ref="A1:J2"/>
  </mergeCells>
  <pageMargins left="0.751388888888889" right="0.751388888888889" top="1" bottom="1" header="0.5" footer="0.5"/>
  <pageSetup paperSize="9" orientation="landscape" horizontalDpi="600"/>
  <headerFooter/>
  <ignoredErrors>
    <ignoredError sqref="I11 I16 I22 I28 I48 I44 I53 I58 I61 I68 I71 I8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</cp:lastModifiedBy>
  <dcterms:created xsi:type="dcterms:W3CDTF">2023-04-13T13:00:00Z</dcterms:created>
  <dcterms:modified xsi:type="dcterms:W3CDTF">2023-12-01T02:49:55Z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081B78D534E24CAEB88106AE6E8626D2_13</vt:lpwstr>
  </property>
  <property fmtid="{D5CDD505-2E9C-101B-9397-08002B2CF9AE}" pid="3" name="KSOProductBuildVer">
    <vt:lpwstr>2052-12.1.0.15990</vt:lpwstr>
  </property>
</Properties>
</file>