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<sst xmlns="http://schemas.openxmlformats.org/spreadsheetml/2006/main" count="43" uniqueCount="38">
  <si>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附件31：</t>
  </si>
  <si>
    <t>2024年8-9月公益性岗位人员岗位补贴申请表</t>
  </si>
  <si>
    <t>单位名称（盖章）：中阳县金罗镇人民政府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</si>
  <si>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</si>
  <si>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</si>
  <si>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</si>
  <si>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</si>
  <si>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</si>
  <si>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</si>
  <si>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</si>
  <si>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</si>
  <si>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8-9月岗位补贴（1780元/人/月）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</si>
  <si>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</si>
  <si>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</si>
  <si>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</si>
  <si>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</si>
  <si>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</si>
  <si>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</si>
  <si>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8-9月养老保险
（8%）（329.04元/人/月）</t>
  </si>
  <si>
    <t>补扣1-7月养老保险
（20元/人/月）</t>
  </si>
  <si>
    <t xml:space="preserve"> 8-9月失业保险
（0.3%）（12.34元/人/月）
</t>
  </si>
  <si>
    <t>补扣1-7月失业保险
（0.75元/人/月）</t>
  </si>
  <si>
    <t>8-9月医疗保险（2%）
82.26元/人/月）</t>
  </si>
  <si>
    <t>8-9月大病保险
2元/人/月</t>
  </si>
  <si>
    <t>代扣个人社会保险小计</t>
  </si>
  <si>
    <t>8-9月养老保险（16%）（658.08元/人/月）</t>
  </si>
  <si>
    <t>补交1-7月养老保险
（40元/人/月）</t>
  </si>
  <si>
    <t>8-9月失业保险（0.7%）（28.79元/人/月）</t>
  </si>
  <si>
    <t>补交1-7月失业保险
（1.75元/人/月）</t>
  </si>
  <si>
    <t>8-9月工伤保险（0.2%）（8.23元/人/月）</t>
  </si>
  <si>
    <t>补交1-7月工伤保险
（0.5元/人/月）</t>
  </si>
  <si>
    <t>8-9月医疗保险（6.5%）（267.35元/人/月）</t>
  </si>
  <si>
    <t>8-9月大病保险3元/人/月</t>
  </si>
  <si>
    <t>高晋豫</t>
  </si>
  <si>
    <t>女</t>
  </si>
  <si>
    <t>***</t>
  </si>
  <si>
    <t>曹颉颉</t>
  </si>
  <si>
    <t>郭朵朵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</si>
</sst>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abSelected="1" zoomScale="81" zoomScaleNormal="81" workbookViewId="0">
      <selection activeCell="G17" sqref="G1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9" width="7.55555555555556" style="1" customWidth="1"/>
    <col min="10" max="11" width="7.87962962962963" style="1" customWidth="1"/>
    <col min="12" max="12" width="7.62962962962963" style="1" customWidth="1"/>
    <col min="13" max="13" width="8.77777777777778" style="1" customWidth="1"/>
    <col min="14" max="14" width="6.87962962962963" style="1" customWidth="1"/>
    <col min="15" max="15" width="8.12962962962963" style="1" customWidth="1"/>
    <col min="16" max="17" width="8.44444444444444" style="1" customWidth="1"/>
    <col min="18" max="19" width="8.12962962962963" style="1" customWidth="1"/>
    <col min="20" max="21" width="8" style="1" customWidth="1"/>
    <col min="22" max="22" width="5.44444444444444" style="1" customWidth="1"/>
    <col min="23" max="23" width="9.77777777777778" style="1" customWidth="1"/>
    <col min="24" max="24" width="9.44444444444444" style="1"/>
    <col min="25" max="25" width="13.6666666666667" style="1" customWidth="1"/>
    <col min="26" max="16384" width="8.88888888888889" style="1"/>
  </cols>
  <sheetData>
    <row r="1" s="1" customFormat="1" ht="28" customHeight="1" spans="1:1">
      <c r="A1" s="2" t="s">
        <v>0</v>
      </c>
    </row>
    <row r="2" s="1" customFormat="1" ht="59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25" customHeight="1" spans="1:25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="1" customFormat="1" ht="25" customHeight="1" spans="1:25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="1" customFormat="1" ht="30" customHeight="1" spans="1:25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/>
      <c r="M5" s="7"/>
      <c r="N5" s="7" t="s">
        <v>13</v>
      </c>
      <c r="O5" s="7" t="s">
        <v>14</v>
      </c>
      <c r="P5" s="7"/>
      <c r="Q5" s="7"/>
      <c r="R5" s="7"/>
      <c r="S5" s="7"/>
      <c r="T5" s="7"/>
      <c r="U5" s="7"/>
      <c r="V5" s="7"/>
      <c r="W5" s="6" t="s">
        <v>15</v>
      </c>
      <c r="X5" s="6" t="s">
        <v>16</v>
      </c>
      <c r="Y5" s="24" t="s">
        <v>17</v>
      </c>
    </row>
    <row r="6" s="1" customFormat="1" ht="75" customHeight="1" spans="1:25">
      <c r="A6" s="6"/>
      <c r="B6" s="6"/>
      <c r="C6" s="6"/>
      <c r="D6" s="6"/>
      <c r="E6" s="6"/>
      <c r="F6" s="7"/>
      <c r="G6" s="8" t="s">
        <v>18</v>
      </c>
      <c r="H6" s="8" t="s">
        <v>19</v>
      </c>
      <c r="I6" s="18" t="s">
        <v>20</v>
      </c>
      <c r="J6" s="8" t="s">
        <v>21</v>
      </c>
      <c r="K6" s="18" t="s">
        <v>22</v>
      </c>
      <c r="L6" s="18" t="s">
        <v>23</v>
      </c>
      <c r="M6" s="7" t="s">
        <v>24</v>
      </c>
      <c r="N6" s="7"/>
      <c r="O6" s="8" t="s">
        <v>25</v>
      </c>
      <c r="P6" s="8" t="s">
        <v>26</v>
      </c>
      <c r="Q6" s="18" t="s">
        <v>27</v>
      </c>
      <c r="R6" s="8" t="s">
        <v>28</v>
      </c>
      <c r="S6" s="18" t="s">
        <v>29</v>
      </c>
      <c r="T6" s="8" t="s">
        <v>30</v>
      </c>
      <c r="U6" s="18" t="s">
        <v>31</v>
      </c>
      <c r="V6" s="18" t="s">
        <v>32</v>
      </c>
      <c r="W6" s="6"/>
      <c r="X6" s="6"/>
      <c r="Y6" s="24"/>
    </row>
    <row r="7" s="1" customFormat="1" ht="23" customHeight="1" spans="1:25">
      <c r="A7" s="7">
        <v>1</v>
      </c>
      <c r="B7" s="9" t="s">
        <v>33</v>
      </c>
      <c r="C7" s="9" t="s">
        <v>34</v>
      </c>
      <c r="D7" s="10" t="s">
        <v>35</v>
      </c>
      <c r="E7" s="7">
        <v>2022.04</v>
      </c>
      <c r="F7" s="11">
        <v>3560</v>
      </c>
      <c r="G7" s="11">
        <v>658.08</v>
      </c>
      <c r="H7" s="12">
        <v>140</v>
      </c>
      <c r="I7" s="12">
        <v>24.68</v>
      </c>
      <c r="J7" s="11">
        <v>5.25</v>
      </c>
      <c r="K7" s="11">
        <v>164.52</v>
      </c>
      <c r="L7" s="11">
        <v>4</v>
      </c>
      <c r="M7" s="11">
        <f t="shared" ref="M7:M9" si="0">G7+H7+I7+J7+K7+L7</f>
        <v>996.53</v>
      </c>
      <c r="N7" s="11">
        <f t="shared" ref="N7:N9" si="1">F7-M7</f>
        <v>2563.47</v>
      </c>
      <c r="O7" s="11">
        <v>1316.16</v>
      </c>
      <c r="P7" s="12">
        <v>280</v>
      </c>
      <c r="Q7" s="12">
        <v>57.58</v>
      </c>
      <c r="R7" s="11">
        <v>12.25</v>
      </c>
      <c r="S7" s="11">
        <v>16.46</v>
      </c>
      <c r="T7" s="11">
        <v>3.5</v>
      </c>
      <c r="U7" s="11">
        <v>534.7</v>
      </c>
      <c r="V7" s="11">
        <v>6</v>
      </c>
      <c r="W7" s="11">
        <f t="shared" ref="W7:W9" si="2">O7+P7+Q7+R7+S7+T7+U7+V7</f>
        <v>2226.65</v>
      </c>
      <c r="X7" s="7">
        <f t="shared" ref="X7:X9" si="3">W7+F7</f>
        <v>5786.65</v>
      </c>
      <c r="Y7" s="4"/>
    </row>
    <row r="8" s="1" customFormat="1" ht="23" customHeight="1" spans="1:25">
      <c r="A8" s="7">
        <v>2</v>
      </c>
      <c r="B8" s="9" t="s">
        <v>36</v>
      </c>
      <c r="C8" s="9" t="s">
        <v>34</v>
      </c>
      <c r="D8" s="10" t="s">
        <v>35</v>
      </c>
      <c r="E8" s="7">
        <v>2022.04</v>
      </c>
      <c r="F8" s="11">
        <v>3560</v>
      </c>
      <c r="G8" s="11">
        <v>658.08</v>
      </c>
      <c r="H8" s="12">
        <v>140</v>
      </c>
      <c r="I8" s="12">
        <v>24.68</v>
      </c>
      <c r="J8" s="11">
        <v>5.25</v>
      </c>
      <c r="K8" s="11">
        <v>164.52</v>
      </c>
      <c r="L8" s="11">
        <v>4</v>
      </c>
      <c r="M8" s="11">
        <f t="shared" si="0"/>
        <v>996.53</v>
      </c>
      <c r="N8" s="11">
        <f t="shared" si="1"/>
        <v>2563.47</v>
      </c>
      <c r="O8" s="11">
        <v>1316.16</v>
      </c>
      <c r="P8" s="12">
        <v>280</v>
      </c>
      <c r="Q8" s="12">
        <v>57.58</v>
      </c>
      <c r="R8" s="11">
        <v>12.25</v>
      </c>
      <c r="S8" s="11">
        <v>16.46</v>
      </c>
      <c r="T8" s="11">
        <v>3.5</v>
      </c>
      <c r="U8" s="11">
        <v>534.7</v>
      </c>
      <c r="V8" s="11">
        <v>6</v>
      </c>
      <c r="W8" s="11">
        <f t="shared" si="2"/>
        <v>2226.65</v>
      </c>
      <c r="X8" s="7">
        <f t="shared" si="3"/>
        <v>5786.65</v>
      </c>
      <c r="Y8" s="25"/>
    </row>
    <row r="9" s="1" customFormat="1" ht="23" customHeight="1" spans="1:25">
      <c r="A9" s="7">
        <v>3</v>
      </c>
      <c r="B9" s="9" t="s">
        <v>37</v>
      </c>
      <c r="C9" s="9" t="s">
        <v>34</v>
      </c>
      <c r="D9" s="10" t="s">
        <v>35</v>
      </c>
      <c r="E9" s="7">
        <v>2022.04</v>
      </c>
      <c r="F9" s="11">
        <v>3560</v>
      </c>
      <c r="G9" s="11">
        <v>658.08</v>
      </c>
      <c r="H9" s="12">
        <v>140</v>
      </c>
      <c r="I9" s="12">
        <v>24.68</v>
      </c>
      <c r="J9" s="11">
        <v>5.25</v>
      </c>
      <c r="K9" s="11">
        <v>164.52</v>
      </c>
      <c r="L9" s="11">
        <v>4</v>
      </c>
      <c r="M9" s="11">
        <f t="shared" si="0"/>
        <v>996.53</v>
      </c>
      <c r="N9" s="11">
        <f t="shared" si="1"/>
        <v>2563.47</v>
      </c>
      <c r="O9" s="11">
        <v>1316.16</v>
      </c>
      <c r="P9" s="12">
        <v>280</v>
      </c>
      <c r="Q9" s="12">
        <v>57.58</v>
      </c>
      <c r="R9" s="11">
        <v>12.25</v>
      </c>
      <c r="S9" s="11">
        <v>16.46</v>
      </c>
      <c r="T9" s="11">
        <v>3.5</v>
      </c>
      <c r="U9" s="11">
        <v>534.7</v>
      </c>
      <c r="V9" s="11">
        <v>6</v>
      </c>
      <c r="W9" s="11">
        <f t="shared" si="2"/>
        <v>2226.65</v>
      </c>
      <c r="X9" s="7">
        <f t="shared" si="3"/>
        <v>5786.65</v>
      </c>
      <c r="Y9" s="4"/>
    </row>
    <row r="10" s="1" customFormat="1" ht="23" customHeight="1" spans="1:25">
      <c r="A10" s="7"/>
      <c r="B10" s="13"/>
      <c r="C10" s="13"/>
      <c r="D10" s="13"/>
      <c r="E10" s="14"/>
      <c r="F10" s="11"/>
      <c r="G10" s="11"/>
      <c r="H10" s="12"/>
      <c r="I10" s="12"/>
      <c r="J10" s="11"/>
      <c r="K10" s="11"/>
      <c r="L10" s="11"/>
      <c r="M10" s="11"/>
      <c r="N10" s="11"/>
      <c r="O10" s="11"/>
      <c r="P10" s="12"/>
      <c r="Q10" s="12"/>
      <c r="R10" s="11"/>
      <c r="S10" s="11"/>
      <c r="T10" s="11"/>
      <c r="U10" s="11"/>
      <c r="V10" s="11"/>
      <c r="W10" s="11"/>
      <c r="X10" s="7"/>
      <c r="Y10" s="4"/>
    </row>
    <row r="11" s="1" customFormat="1" ht="23" customHeight="1" spans="1:25">
      <c r="A11" s="7"/>
      <c r="B11" s="13"/>
      <c r="C11" s="13"/>
      <c r="D11" s="13"/>
      <c r="E11" s="14"/>
      <c r="F11" s="11"/>
      <c r="G11" s="11"/>
      <c r="H11" s="12"/>
      <c r="I11" s="12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7"/>
      <c r="Y11" s="4"/>
    </row>
    <row r="12" s="1" customFormat="1" ht="23" customHeight="1" spans="1:25">
      <c r="A12" s="5" t="s">
        <v>16</v>
      </c>
      <c r="B12" s="5"/>
      <c r="C12" s="5"/>
      <c r="D12" s="5"/>
      <c r="E12" s="5"/>
      <c r="F12" s="11">
        <f t="shared" ref="F12:L12" si="4">SUM(F7:F11)</f>
        <v>10680</v>
      </c>
      <c r="G12" s="11">
        <f t="shared" si="4"/>
        <v>1974.24</v>
      </c>
      <c r="H12" s="11">
        <f t="shared" si="4"/>
        <v>420</v>
      </c>
      <c r="I12" s="11">
        <f t="shared" si="4"/>
        <v>74.04</v>
      </c>
      <c r="J12" s="11">
        <f t="shared" si="4"/>
        <v>15.75</v>
      </c>
      <c r="K12" s="11">
        <f t="shared" si="4"/>
        <v>493.56</v>
      </c>
      <c r="L12" s="11">
        <f t="shared" si="4"/>
        <v>12</v>
      </c>
      <c r="M12" s="11">
        <f>G12+H12+I12+J12+K12+L12</f>
        <v>2989.59</v>
      </c>
      <c r="N12" s="11">
        <f>F12-M12</f>
        <v>7690.41</v>
      </c>
      <c r="O12" s="11">
        <f t="shared" ref="O12:V12" si="5">SUM(O7:O11)</f>
        <v>3948.48</v>
      </c>
      <c r="P12" s="11">
        <f t="shared" si="5"/>
        <v>840</v>
      </c>
      <c r="Q12" s="11">
        <f t="shared" si="5"/>
        <v>172.74</v>
      </c>
      <c r="R12" s="11">
        <f t="shared" si="5"/>
        <v>36.75</v>
      </c>
      <c r="S12" s="11">
        <f t="shared" si="5"/>
        <v>49.38</v>
      </c>
      <c r="T12" s="11">
        <f t="shared" si="5"/>
        <v>10.5</v>
      </c>
      <c r="U12" s="11">
        <f t="shared" si="5"/>
        <v>1604.1</v>
      </c>
      <c r="V12" s="11">
        <f t="shared" si="5"/>
        <v>18</v>
      </c>
      <c r="W12" s="11">
        <f>O12+P12+Q12+R12+S12+T12+U12+V12</f>
        <v>6679.95</v>
      </c>
      <c r="X12" s="7">
        <f>W12+F12</f>
        <v>17359.95</v>
      </c>
      <c r="Y12" s="4"/>
    </row>
    <row r="13" s="1" customFormat="1" ht="23" customHeight="1" spans="1:24">
      <c r="A13" s="15"/>
      <c r="B13" s="15"/>
      <c r="C13" s="15"/>
      <c r="D13" s="15"/>
      <c r="E13" s="16"/>
      <c r="F13" s="17"/>
      <c r="G13" s="17"/>
      <c r="H13" s="17"/>
      <c r="I13" s="17"/>
      <c r="J13" s="19"/>
      <c r="K13" s="19"/>
      <c r="L13" s="19"/>
      <c r="M13" s="19"/>
      <c r="N13" s="19"/>
      <c r="O13" s="17"/>
      <c r="P13" s="17"/>
      <c r="Q13" s="17"/>
      <c r="R13" s="19"/>
      <c r="S13" s="19"/>
      <c r="T13" s="19"/>
      <c r="U13" s="19"/>
      <c r="V13" s="19"/>
      <c r="W13" s="19"/>
      <c r="X13" s="20"/>
    </row>
    <row r="14" s="1" customFormat="1" spans="22:22">
      <c r="V14" s="21"/>
    </row>
    <row r="15" s="1" customFormat="1" spans="22:22">
      <c r="V15" s="21"/>
    </row>
    <row r="16" s="1" customFormat="1" spans="20:22">
      <c r="T16" s="22"/>
      <c r="U16" s="22"/>
      <c r="V16" s="21"/>
    </row>
    <row r="17" s="1" customFormat="1" spans="20:22">
      <c r="T17" s="23"/>
      <c r="U17" s="23"/>
      <c r="V17" s="21"/>
    </row>
    <row r="18" s="1" customFormat="1" spans="22:22">
      <c r="V18" s="21"/>
    </row>
    <row r="19" s="1" customFormat="1" spans="22:22">
      <c r="V19" s="21"/>
    </row>
    <row r="20" s="1" customFormat="1" spans="22:22">
      <c r="V20" s="21"/>
    </row>
    <row r="21" s="1" customFormat="1" spans="22:22">
      <c r="V21" s="21"/>
    </row>
    <row r="22" s="1" customFormat="1" spans="22:22">
      <c r="V22" s="21"/>
    </row>
    <row r="23" s="1" customFormat="1" spans="22:22">
      <c r="V23" s="21"/>
    </row>
    <row r="24" s="1" customFormat="1" spans="22:22">
      <c r="V24" s="21"/>
    </row>
    <row r="25" s="1" customFormat="1" spans="22:22">
      <c r="V25" s="21"/>
    </row>
    <row r="26" s="1" customFormat="1" spans="22:22">
      <c r="V26" s="21"/>
    </row>
    <row r="27" s="1" customFormat="1" spans="22:22">
      <c r="V27" s="21"/>
    </row>
    <row r="28" s="1" customFormat="1" spans="22:22">
      <c r="V28" s="21"/>
    </row>
  </sheetData>
  <mergeCells count="18">
    <mergeCell ref="A2:Y2"/>
    <mergeCell ref="A3:E3"/>
    <mergeCell ref="F3:Y3"/>
    <mergeCell ref="B4:E4"/>
    <mergeCell ref="F4:Y4"/>
    <mergeCell ref="G5:M5"/>
    <mergeCell ref="O5:V5"/>
    <mergeCell ref="A12:E12"/>
    <mergeCell ref="A4:A6"/>
    <mergeCell ref="B5:B6"/>
    <mergeCell ref="C5:C6"/>
    <mergeCell ref="D5:D6"/>
    <mergeCell ref="E5:E6"/>
    <mergeCell ref="F5:F6"/>
    <mergeCell ref="N5:N6"/>
    <mergeCell ref="W5:W6"/>
    <mergeCell ref="X5:X6"/>
    <mergeCell ref="Y5:Y6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2024-10-29T09:15:00Z</dcterms:created>
  <dcterms:modified xsi:type="dcterms:W3CDTF">2024-11-05T02:10:54Z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719D7BDB589A428BA713AFCB4CE12E1C_11</vt:lpwstr>
  </property>
  <property fmtid="{D5CDD505-2E9C-101B-9397-08002B2CF9AE}" pid="3" name="KSOProductBuildVer">
    <vt:lpwstr>2052-12.1.0.18608</vt:lpwstr>
  </property>
</Properties>
</file>