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<sst xmlns="http://schemas.openxmlformats.org/spreadsheetml/2006/main" count="46" uniqueCount="37">
  <si>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附件21</t>
  </si>
  <si>
    <t>2025年10月公益性岗位人员岗位补贴申请表</t>
  </si>
  <si>
    <t>单位名称（盖章）：中阳县残疾人联合会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</si>
  <si>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</si>
  <si>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</si>
  <si>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</si>
  <si>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</si>
  <si>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</si>
  <si>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</si>
  <si>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</si>
  <si>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</si>
  <si>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</si>
  <si>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</si>
  <si>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</si>
  <si>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</si>
  <si>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</si>
  <si>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</si>
  <si>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</si>
  <si>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</si>
  <si>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10月失业保险
（0.3%）（12.59元/人/月）</t>
  </si>
  <si>
    <t>10月医疗保险（2%）
83.96元/人/月）</t>
  </si>
  <si>
    <t>10月大病保险
2元/人/月</t>
  </si>
  <si>
    <t>代扣个人社会保险小计</t>
  </si>
  <si>
    <t>10月养老保险（16%）（671.68元/人/月）</t>
  </si>
  <si>
    <t>10月失业保险（0.7%）（29.39元/人/月）</t>
  </si>
  <si>
    <t>10月工伤保险（0.23%）（9.66元/人/月）</t>
  </si>
  <si>
    <t>10月医疗保险（6.5%）（272.87元/人/月）</t>
  </si>
  <si>
    <t>10月大病保险3元/人/月</t>
  </si>
  <si>
    <t>张丽</t>
  </si>
  <si>
    <t>女</t>
  </si>
  <si>
    <t>***</t>
  </si>
  <si>
    <t>王文佳</t>
  </si>
  <si>
    <t>王晶晶</t>
  </si>
  <si>
    <t>卫娟娟</t>
  </si>
  <si>
    <t>赵艳武</t>
  </si>
  <si>
    <t>王荣之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</si>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</sst>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3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4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8" fillId="0" borderId="0" xfId="4" applyNumberFormat="1" applyFont="1" applyFill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"/>
  <sheetViews>
    <sheetView tabSelected="1" workbookViewId="0">
      <pane ySplit="2" topLeftCell="A6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8.42592592592593" style="1" customWidth="1"/>
    <col min="3" max="3" width="4.71296296296296" style="1" customWidth="1"/>
    <col min="4" max="4" width="21.3888888888889" style="1" customWidth="1"/>
    <col min="5" max="5" width="12.0648148148148" style="1" customWidth="1"/>
    <col min="6" max="6" width="8.84259259259259" style="1" customWidth="1"/>
    <col min="7" max="7" width="10.9537037037037" style="1" customWidth="1"/>
    <col min="8" max="8" width="8.73148148148148" style="1" customWidth="1"/>
    <col min="9" max="9" width="9.38888888888889" style="1" customWidth="1"/>
    <col min="10" max="10" width="7.22222222222222" style="1" customWidth="1"/>
    <col min="11" max="11" width="8.77777777777778" style="1" customWidth="1"/>
    <col min="12" max="12" width="9.07407407407407" style="1" customWidth="1"/>
    <col min="13" max="13" width="8.62962962962963" style="1" customWidth="1"/>
    <col min="14" max="14" width="8.94444444444444" style="1" customWidth="1"/>
    <col min="15" max="15" width="7.96296296296296" style="1" customWidth="1"/>
    <col min="16" max="16" width="8.84259259259259" style="1" customWidth="1"/>
    <col min="17" max="17" width="6.28703703703704" style="1" customWidth="1"/>
    <col min="18" max="19" width="10.6203703703704" style="1" customWidth="1"/>
    <col min="20" max="20" width="10.1481481481481" style="1" customWidth="1"/>
    <col min="21" max="16384" width="8.88888888888889" style="1"/>
  </cols>
  <sheetData>
    <row r="1" s="1" customFormat="1" ht="22" customHeight="1" spans="1:27">
      <c r="A1" s="3" t="s">
        <v>0</v>
      </c>
      <c r="B1" s="3"/>
      <c r="AA1" s="4"/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5" customHeight="1" spans="1:27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1" customFormat="1" ht="25" customHeight="1" spans="1:27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1" customFormat="1" ht="30" customHeight="1" spans="1:27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8" t="s">
        <v>15</v>
      </c>
      <c r="S5" s="8" t="s">
        <v>16</v>
      </c>
      <c r="T5" s="10" t="s">
        <v>17</v>
      </c>
    </row>
    <row r="6" s="1" customFormat="1" ht="75" customHeight="1" spans="1:27">
      <c r="A6" s="8"/>
      <c r="B6" s="8"/>
      <c r="C6" s="8"/>
      <c r="D6" s="8"/>
      <c r="E6" s="8"/>
      <c r="F6" s="9"/>
      <c r="G6" s="11" t="s">
        <v>18</v>
      </c>
      <c r="H6" s="12" t="s">
        <v>19</v>
      </c>
      <c r="I6" s="12" t="s">
        <v>20</v>
      </c>
      <c r="J6" s="12" t="s">
        <v>21</v>
      </c>
      <c r="K6" s="9" t="s">
        <v>22</v>
      </c>
      <c r="L6" s="9"/>
      <c r="M6" s="11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8"/>
      <c r="S6" s="8"/>
      <c r="T6" s="10"/>
    </row>
    <row r="7" s="2" customFormat="1" ht="23" customHeight="1" spans="1:27">
      <c r="A7" s="13">
        <v>1</v>
      </c>
      <c r="B7" s="14" t="s">
        <v>28</v>
      </c>
      <c r="C7" s="15" t="s">
        <v>29</v>
      </c>
      <c r="D7" s="16" t="s">
        <v>30</v>
      </c>
      <c r="E7" s="17">
        <v>45870</v>
      </c>
      <c r="F7" s="18">
        <v>1950</v>
      </c>
      <c r="G7" s="18">
        <v>335.84</v>
      </c>
      <c r="H7" s="19">
        <v>12.59</v>
      </c>
      <c r="I7" s="18">
        <v>83.96</v>
      </c>
      <c r="J7" s="18">
        <v>2</v>
      </c>
      <c r="K7" s="18">
        <f t="shared" ref="K7:K12" si="0">SUM(G7:J7)</f>
        <v>434.39</v>
      </c>
      <c r="L7" s="18">
        <f t="shared" ref="L7:L12" si="1">F7-K7</f>
        <v>1515.61</v>
      </c>
      <c r="M7" s="18">
        <v>671.68</v>
      </c>
      <c r="N7" s="19">
        <v>29.39</v>
      </c>
      <c r="O7" s="18">
        <v>9.66</v>
      </c>
      <c r="P7" s="18">
        <v>272.87</v>
      </c>
      <c r="Q7" s="18">
        <v>3</v>
      </c>
      <c r="R7" s="18">
        <f t="shared" ref="R7:R12" si="2">SUM(M7:Q7)</f>
        <v>986.6</v>
      </c>
      <c r="S7" s="20">
        <f t="shared" ref="S7:S12" si="3">F7+R7</f>
        <v>2936.6</v>
      </c>
      <c r="T7" s="21"/>
    </row>
    <row r="8" s="2" customFormat="1" ht="23" customHeight="1" spans="1:27">
      <c r="A8" s="13">
        <v>2</v>
      </c>
      <c r="B8" s="14" t="s">
        <v>31</v>
      </c>
      <c r="C8" s="15" t="s">
        <v>29</v>
      </c>
      <c r="D8" s="16" t="s">
        <v>30</v>
      </c>
      <c r="E8" s="17">
        <v>45870</v>
      </c>
      <c r="F8" s="18">
        <v>1950</v>
      </c>
      <c r="G8" s="18">
        <v>335.84</v>
      </c>
      <c r="H8" s="19">
        <v>12.59</v>
      </c>
      <c r="I8" s="18">
        <v>83.96</v>
      </c>
      <c r="J8" s="18">
        <v>2</v>
      </c>
      <c r="K8" s="18">
        <f t="shared" si="0"/>
        <v>434.39</v>
      </c>
      <c r="L8" s="18">
        <f t="shared" si="1"/>
        <v>1515.61</v>
      </c>
      <c r="M8" s="18">
        <v>671.68</v>
      </c>
      <c r="N8" s="19">
        <v>29.39</v>
      </c>
      <c r="O8" s="18">
        <v>9.66</v>
      </c>
      <c r="P8" s="18">
        <v>272.87</v>
      </c>
      <c r="Q8" s="18">
        <v>3</v>
      </c>
      <c r="R8" s="18">
        <f t="shared" si="2"/>
        <v>986.6</v>
      </c>
      <c r="S8" s="20">
        <f t="shared" si="3"/>
        <v>2936.6</v>
      </c>
      <c r="T8" s="22"/>
    </row>
    <row r="9" s="2" customFormat="1" ht="23" customHeight="1" spans="1:27">
      <c r="A9" s="13">
        <v>3</v>
      </c>
      <c r="B9" s="14" t="s">
        <v>32</v>
      </c>
      <c r="C9" s="15" t="s">
        <v>29</v>
      </c>
      <c r="D9" s="16" t="s">
        <v>30</v>
      </c>
      <c r="E9" s="17">
        <v>45870</v>
      </c>
      <c r="F9" s="18">
        <v>1950</v>
      </c>
      <c r="G9" s="18">
        <v>335.84</v>
      </c>
      <c r="H9" s="19">
        <v>12.59</v>
      </c>
      <c r="I9" s="18">
        <v>83.96</v>
      </c>
      <c r="J9" s="18">
        <v>2</v>
      </c>
      <c r="K9" s="18">
        <f t="shared" si="0"/>
        <v>434.39</v>
      </c>
      <c r="L9" s="18">
        <f t="shared" si="1"/>
        <v>1515.61</v>
      </c>
      <c r="M9" s="18">
        <v>671.68</v>
      </c>
      <c r="N9" s="19">
        <v>29.39</v>
      </c>
      <c r="O9" s="18">
        <v>9.66</v>
      </c>
      <c r="P9" s="18">
        <v>272.87</v>
      </c>
      <c r="Q9" s="18">
        <v>3</v>
      </c>
      <c r="R9" s="18">
        <f t="shared" si="2"/>
        <v>986.6</v>
      </c>
      <c r="S9" s="20">
        <f t="shared" si="3"/>
        <v>2936.6</v>
      </c>
      <c r="T9" s="21"/>
    </row>
    <row r="10" s="2" customFormat="1" ht="23" customHeight="1" spans="1:27">
      <c r="A10" s="13">
        <v>4</v>
      </c>
      <c r="B10" s="14" t="s">
        <v>33</v>
      </c>
      <c r="C10" s="15" t="s">
        <v>29</v>
      </c>
      <c r="D10" s="16" t="s">
        <v>30</v>
      </c>
      <c r="E10" s="17">
        <v>45870</v>
      </c>
      <c r="F10" s="18">
        <v>1950</v>
      </c>
      <c r="G10" s="18">
        <v>335.84</v>
      </c>
      <c r="H10" s="19">
        <v>12.59</v>
      </c>
      <c r="I10" s="18">
        <v>83.96</v>
      </c>
      <c r="J10" s="18">
        <v>2</v>
      </c>
      <c r="K10" s="18">
        <f t="shared" si="0"/>
        <v>434.39</v>
      </c>
      <c r="L10" s="18">
        <f t="shared" si="1"/>
        <v>1515.61</v>
      </c>
      <c r="M10" s="18">
        <v>671.68</v>
      </c>
      <c r="N10" s="19">
        <v>29.39</v>
      </c>
      <c r="O10" s="18">
        <v>9.66</v>
      </c>
      <c r="P10" s="18">
        <v>272.87</v>
      </c>
      <c r="Q10" s="18">
        <v>3</v>
      </c>
      <c r="R10" s="18">
        <f t="shared" si="2"/>
        <v>986.6</v>
      </c>
      <c r="S10" s="20">
        <f t="shared" si="3"/>
        <v>2936.6</v>
      </c>
      <c r="T10" s="21"/>
    </row>
    <row r="11" s="2" customFormat="1" ht="23" customHeight="1" spans="1:27">
      <c r="A11" s="13">
        <v>5</v>
      </c>
      <c r="B11" s="14" t="s">
        <v>34</v>
      </c>
      <c r="C11" s="15" t="s">
        <v>29</v>
      </c>
      <c r="D11" s="16" t="s">
        <v>30</v>
      </c>
      <c r="E11" s="17">
        <v>45870</v>
      </c>
      <c r="F11" s="18">
        <v>1950</v>
      </c>
      <c r="G11" s="18">
        <v>335.84</v>
      </c>
      <c r="H11" s="19">
        <v>12.59</v>
      </c>
      <c r="I11" s="18">
        <v>83.96</v>
      </c>
      <c r="J11" s="18">
        <v>2</v>
      </c>
      <c r="K11" s="18">
        <f t="shared" si="0"/>
        <v>434.39</v>
      </c>
      <c r="L11" s="18">
        <f t="shared" si="1"/>
        <v>1515.61</v>
      </c>
      <c r="M11" s="18">
        <v>671.68</v>
      </c>
      <c r="N11" s="19">
        <v>29.39</v>
      </c>
      <c r="O11" s="18">
        <v>9.66</v>
      </c>
      <c r="P11" s="18">
        <v>272.87</v>
      </c>
      <c r="Q11" s="18">
        <v>3</v>
      </c>
      <c r="R11" s="18">
        <f t="shared" si="2"/>
        <v>986.6</v>
      </c>
      <c r="S11" s="20">
        <f t="shared" si="3"/>
        <v>2936.6</v>
      </c>
      <c r="T11" s="21"/>
    </row>
    <row r="12" s="2" customFormat="1" ht="23" customHeight="1" spans="1:27">
      <c r="A12" s="13">
        <v>6</v>
      </c>
      <c r="B12" s="14" t="s">
        <v>35</v>
      </c>
      <c r="C12" s="23" t="s">
        <v>36</v>
      </c>
      <c r="D12" s="16" t="s">
        <v>30</v>
      </c>
      <c r="E12" s="17">
        <v>45870</v>
      </c>
      <c r="F12" s="18">
        <v>1950</v>
      </c>
      <c r="G12" s="18">
        <v>335.84</v>
      </c>
      <c r="H12" s="19">
        <v>12.59</v>
      </c>
      <c r="I12" s="18">
        <v>83.96</v>
      </c>
      <c r="J12" s="18">
        <v>2</v>
      </c>
      <c r="K12" s="18">
        <f t="shared" si="0"/>
        <v>434.39</v>
      </c>
      <c r="L12" s="18">
        <f t="shared" si="1"/>
        <v>1515.61</v>
      </c>
      <c r="M12" s="18">
        <v>671.68</v>
      </c>
      <c r="N12" s="19">
        <v>29.39</v>
      </c>
      <c r="O12" s="18">
        <v>9.66</v>
      </c>
      <c r="P12" s="18">
        <v>272.87</v>
      </c>
      <c r="Q12" s="18">
        <v>3</v>
      </c>
      <c r="R12" s="18">
        <f t="shared" si="2"/>
        <v>986.6</v>
      </c>
      <c r="S12" s="20">
        <f t="shared" si="3"/>
        <v>2936.6</v>
      </c>
      <c r="T12" s="21"/>
    </row>
    <row r="13" s="1" customFormat="1" ht="23" customHeight="1" spans="1:27">
      <c r="A13" s="13"/>
      <c r="B13" s="14"/>
      <c r="C13" s="15"/>
      <c r="D13" s="16"/>
      <c r="E13" s="17"/>
      <c r="F13" s="24"/>
      <c r="G13" s="24"/>
      <c r="H13" s="25"/>
      <c r="I13" s="24"/>
      <c r="J13" s="24"/>
      <c r="K13" s="24"/>
      <c r="L13" s="24"/>
      <c r="M13" s="24"/>
      <c r="N13" s="25"/>
      <c r="O13" s="24"/>
      <c r="P13" s="24"/>
      <c r="Q13" s="24"/>
      <c r="R13" s="24"/>
      <c r="S13" s="9"/>
      <c r="T13" s="6"/>
    </row>
    <row r="14" s="1" customFormat="1" ht="23" customHeight="1" spans="1:27">
      <c r="A14" s="13"/>
      <c r="B14" s="14"/>
      <c r="C14" s="15"/>
      <c r="D14" s="16"/>
      <c r="E14" s="17"/>
      <c r="F14" s="24"/>
      <c r="G14" s="24"/>
      <c r="H14" s="25"/>
      <c r="I14" s="24"/>
      <c r="J14" s="24"/>
      <c r="K14" s="24"/>
      <c r="L14" s="24"/>
      <c r="M14" s="24"/>
      <c r="N14" s="25"/>
      <c r="O14" s="24"/>
      <c r="P14" s="24"/>
      <c r="Q14" s="24"/>
      <c r="R14" s="24"/>
      <c r="S14" s="9"/>
      <c r="T14" s="6"/>
    </row>
    <row r="15" s="1" customFormat="1" ht="23" customHeight="1" spans="1:27">
      <c r="A15" s="13"/>
      <c r="B15" s="14"/>
      <c r="C15" s="15"/>
      <c r="D15" s="16"/>
      <c r="E15" s="17"/>
      <c r="F15" s="24"/>
      <c r="G15" s="24"/>
      <c r="H15" s="25"/>
      <c r="I15" s="24"/>
      <c r="J15" s="24"/>
      <c r="K15" s="24"/>
      <c r="L15" s="24"/>
      <c r="M15" s="24"/>
      <c r="N15" s="25"/>
      <c r="O15" s="24"/>
      <c r="P15" s="24"/>
      <c r="Q15" s="24"/>
      <c r="R15" s="24"/>
      <c r="S15" s="9"/>
      <c r="T15" s="6"/>
    </row>
    <row r="16" s="2" customFormat="1" ht="23" customHeight="1" spans="1:27">
      <c r="A16" s="13"/>
      <c r="B16" s="14"/>
      <c r="C16" s="23"/>
      <c r="D16" s="16"/>
      <c r="E16" s="17"/>
      <c r="F16" s="18">
        <f>SUM(F7:F12)</f>
        <v>11700</v>
      </c>
      <c r="G16" s="18">
        <f>SUM(G7:G12)</f>
        <v>2015.04</v>
      </c>
      <c r="H16" s="18">
        <f>SUM(H7:H12)</f>
        <v>75.54</v>
      </c>
      <c r="I16" s="18">
        <f>SUM(I7:I12)</f>
        <v>503.76</v>
      </c>
      <c r="J16" s="18">
        <f>SUM(J7:J12)</f>
        <v>12</v>
      </c>
      <c r="K16" s="18">
        <f>J16+H16+G16+I16</f>
        <v>2606.34</v>
      </c>
      <c r="L16" s="18">
        <f>F16-K16</f>
        <v>9093.66</v>
      </c>
      <c r="M16" s="18">
        <f>SUM(M7:M12)</f>
        <v>4030.08</v>
      </c>
      <c r="N16" s="18">
        <f>SUM(N7:N12)</f>
        <v>176.34</v>
      </c>
      <c r="O16" s="18">
        <f>SUM(O7:O12)</f>
        <v>57.96</v>
      </c>
      <c r="P16" s="18">
        <f>SUM(P7:P12)</f>
        <v>1637.22</v>
      </c>
      <c r="Q16" s="18">
        <f>SUM(Q7:Q12)</f>
        <v>18</v>
      </c>
      <c r="R16" s="18">
        <f>Q16+P16+O16+N16+M16</f>
        <v>5919.6</v>
      </c>
      <c r="S16" s="18">
        <f>SUM(S7:S12)</f>
        <v>17619.6</v>
      </c>
      <c r="T16" s="21"/>
    </row>
    <row r="17" s="1" customFormat="1" ht="23" customHeight="1" spans="1:19">
      <c r="A17" s="26"/>
      <c r="B17" s="27"/>
      <c r="C17" s="28"/>
      <c r="D17" s="29"/>
      <c r="E17" s="30"/>
      <c r="F17" s="31"/>
      <c r="G17" s="31"/>
      <c r="H17" s="31"/>
      <c r="I17" s="32"/>
      <c r="J17" s="32"/>
      <c r="K17" s="32"/>
      <c r="L17" s="32"/>
      <c r="M17" s="31"/>
      <c r="N17" s="31"/>
      <c r="O17" s="32"/>
      <c r="P17" s="32"/>
      <c r="Q17" s="32"/>
      <c r="R17" s="32"/>
      <c r="S17" s="32"/>
    </row>
    <row r="18" s="1" customFormat="1" ht="23" customHeight="1" spans="1:19">
      <c r="A18" s="33"/>
      <c r="B18" s="33"/>
      <c r="C18" s="33"/>
      <c r="D18" s="33"/>
      <c r="E18" s="34"/>
      <c r="F18" s="31"/>
      <c r="G18" s="31"/>
      <c r="H18" s="31"/>
      <c r="I18" s="32"/>
      <c r="J18" s="32"/>
      <c r="K18" s="32"/>
      <c r="L18" s="32"/>
      <c r="M18" s="31"/>
      <c r="N18" s="31"/>
      <c r="O18" s="32"/>
      <c r="P18" s="32"/>
      <c r="Q18" s="32"/>
      <c r="R18" s="32"/>
      <c r="S18" s="35"/>
    </row>
    <row r="19" s="1" customFormat="1" spans="1:19">
      <c r="Q19" s="36"/>
    </row>
    <row r="20" s="1" customFormat="1" spans="1:19">
      <c r="Q20" s="36"/>
    </row>
    <row r="21" s="1" customFormat="1" spans="1:19">
      <c r="P21" s="37"/>
      <c r="Q21" s="36"/>
    </row>
    <row r="22" s="1" customFormat="1" spans="1:19">
      <c r="P22" s="38"/>
      <c r="Q22" s="36"/>
    </row>
    <row r="23" s="1" customFormat="1" spans="1:19">
      <c r="Q23" s="36"/>
    </row>
    <row r="24" s="1" customFormat="1" spans="1:19">
      <c r="Q24" s="36"/>
    </row>
    <row r="25" s="1" customFormat="1" spans="1:19">
      <c r="Q25" s="36"/>
    </row>
    <row r="26" s="1" customFormat="1" spans="1:19">
      <c r="Q26" s="36"/>
    </row>
    <row r="27" s="1" customFormat="1" spans="1:19">
      <c r="Q27" s="36"/>
    </row>
    <row r="28" s="1" customFormat="1" spans="1:19">
      <c r="Q28" s="36"/>
    </row>
    <row r="29" s="1" customFormat="1" spans="1:19">
      <c r="Q29" s="36"/>
    </row>
    <row r="30" s="1" customFormat="1" spans="1:19">
      <c r="Q30" s="36"/>
    </row>
    <row r="31" s="1" customFormat="1" spans="1:19">
      <c r="Q31" s="36"/>
    </row>
    <row r="32" s="1" customFormat="1" spans="1:19">
      <c r="Q32" s="36"/>
    </row>
    <row r="33" s="1" customFormat="1" spans="17:17">
      <c r="Q33" s="36"/>
    </row>
  </sheetData>
  <mergeCells count="18">
    <mergeCell ref="A1:B1"/>
    <mergeCell ref="A2:T2"/>
    <mergeCell ref="A3:E3"/>
    <mergeCell ref="F3:T3"/>
    <mergeCell ref="B4:E4"/>
    <mergeCell ref="F4:T4"/>
    <mergeCell ref="G5:K5"/>
    <mergeCell ref="M5:Q5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dataValidations count="2">
    <dataValidation allowBlank="1" showInputMessage="1" errorTitle="必填" error="请填写姓名！" sqref="B7:B17"/>
    <dataValidation errorTitle="必填" error="请填写证件号码！" sqref="D7:D17"/>
  </dataValidations>
  <printOptions horizontalCentered="1"/>
  <pageMargins left="0.472222222222222" right="0.156944444444444" top="0.904861111111111" bottom="0.629861111111111" header="0.550694444444444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C31D2D593ED04163B88A3126A62E74C9_13</vt:lpwstr>
  </property>
</Properties>
</file>