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  <sheet name="Sheet1" sheetId="2" r:id="rId2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<sst xmlns="http://schemas.openxmlformats.org/spreadsheetml/2006/main" count="55" uniqueCount="45">
  <si>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附件26</t>
  </si>
  <si>
    <t>2025年8-10月公益性岗位人员岗位补贴申请表</t>
  </si>
  <si>
    <t>单位名称（盖章）：中阳县武家庄镇人民政府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</si>
  <si>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</si>
  <si>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</si>
  <si>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</si>
  <si>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</si>
  <si>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</si>
  <si>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</si>
  <si>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</si>
  <si>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</si>
  <si>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8-10月岗位补贴（1950元/人/月）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</si>
  <si>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</si>
  <si>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</si>
  <si>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</si>
  <si>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</si>
  <si>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</si>
  <si>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</si>
  <si>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8-10月养老保险
（8%）（335.84元/人/月）</t>
  </si>
  <si>
    <t>补扣1-7月养老保险
（6.8元/人/月）</t>
  </si>
  <si>
    <t xml:space="preserve">8-10月失业保险
（0.3%）（12.59元/人/月）
</t>
  </si>
  <si>
    <t>补扣1-7月失业保险
（0.25元/人/月）</t>
  </si>
  <si>
    <t>8-10月医疗保险（2%）
83.96元/人/月）</t>
  </si>
  <si>
    <t>补扣1-7月医疗保险
元/1.7人/月）</t>
  </si>
  <si>
    <t>8月大病保险
2元/人/月</t>
  </si>
  <si>
    <t>代扣个人社会保险小计</t>
  </si>
  <si>
    <t>8-10月养老保险（16%）（671.68元/人/月）</t>
  </si>
  <si>
    <t>补交1-7月养老保险
（13.6元/人/月）</t>
  </si>
  <si>
    <t>8-10月失业保险（0.7%）（29.39元/人/月）</t>
  </si>
  <si>
    <t>补交1-7月失业保险
（0.6元/人/月）</t>
  </si>
  <si>
    <t>8-10月工伤保险（0.23%）（9.66元/人/月）</t>
  </si>
  <si>
    <t>补交1-7月工伤保险
（0.2元/人/月）</t>
  </si>
  <si>
    <t>8-10月医疗保险（6.5%）（272.87元/人/月）</t>
  </si>
  <si>
    <t>补交1-7月医疗保险
（5.52元/人/月）</t>
  </si>
  <si>
    <t>8-10月大病保险3元/人/月</t>
  </si>
  <si>
    <t>高琴</t>
  </si>
  <si>
    <t>女</t>
  </si>
  <si>
    <t>***</t>
  </si>
  <si>
    <t>刘云红</t>
  </si>
  <si>
    <t>王锦珍</t>
  </si>
  <si>
    <t>补缴1-7月份社保</t>
  </si>
  <si>
    <t>张宏丽</t>
  </si>
  <si>
    <t>补缴1-3月份社保</t>
  </si>
  <si>
    <t>刘佳宇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</si>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</sst>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8"/>
  <sheetViews>
    <sheetView tabSelected="1" view="pageBreakPreview" zoomScale="110" zoomScaleNormal="100" workbookViewId="0">
      <pane ySplit="2" topLeftCell="A3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2" t="s">
        <v>37</v>
      </c>
      <c r="E7" s="14">
        <v>202508</v>
      </c>
      <c r="F7" s="15">
        <v>5850</v>
      </c>
      <c r="G7" s="15">
        <v>1007.52</v>
      </c>
      <c r="H7" s="15"/>
      <c r="I7" s="16">
        <v>37.77</v>
      </c>
      <c r="J7" s="16"/>
      <c r="K7" s="15">
        <v>251.88</v>
      </c>
      <c r="L7" s="15"/>
      <c r="M7" s="15">
        <v>6</v>
      </c>
      <c r="N7" s="15">
        <f>SUM(G7:M7)</f>
        <v>1303.17</v>
      </c>
      <c r="O7" s="15">
        <f>F7-N7</f>
        <v>4546.83</v>
      </c>
      <c r="P7" s="15">
        <v>2015.04</v>
      </c>
      <c r="Q7" s="15"/>
      <c r="R7" s="16">
        <v>88.17</v>
      </c>
      <c r="S7" s="16"/>
      <c r="T7" s="15">
        <v>28.98</v>
      </c>
      <c r="U7" s="15"/>
      <c r="V7" s="15">
        <v>818.61</v>
      </c>
      <c r="W7" s="15"/>
      <c r="X7" s="15">
        <v>9</v>
      </c>
      <c r="Y7" s="15">
        <f>SUM(P7:X7)</f>
        <v>2959.8</v>
      </c>
      <c r="Z7" s="8">
        <f>F7+Y7</f>
        <v>8809.8</v>
      </c>
      <c r="AA7" s="5"/>
    </row>
    <row r="8" s="1" customFormat="1" ht="23" customHeight="1" spans="1:27">
      <c r="A8" s="8">
        <v>2</v>
      </c>
      <c r="B8" s="12" t="s">
        <v>38</v>
      </c>
      <c r="C8" s="13" t="s">
        <v>36</v>
      </c>
      <c r="D8" s="12" t="s">
        <v>37</v>
      </c>
      <c r="E8" s="14">
        <v>202508</v>
      </c>
      <c r="F8" s="15">
        <v>5850</v>
      </c>
      <c r="G8" s="15">
        <v>1007.52</v>
      </c>
      <c r="H8" s="15"/>
      <c r="I8" s="16">
        <v>37.77</v>
      </c>
      <c r="J8" s="16"/>
      <c r="K8" s="15">
        <v>251.88</v>
      </c>
      <c r="L8" s="15"/>
      <c r="M8" s="15">
        <v>6</v>
      </c>
      <c r="N8" s="15">
        <f>SUM(G8:M8)</f>
        <v>1303.17</v>
      </c>
      <c r="O8" s="15">
        <f>F8-N8</f>
        <v>4546.83</v>
      </c>
      <c r="P8" s="15">
        <v>2015.04</v>
      </c>
      <c r="Q8" s="15"/>
      <c r="R8" s="16">
        <v>88.17</v>
      </c>
      <c r="S8" s="16"/>
      <c r="T8" s="15">
        <v>28.98</v>
      </c>
      <c r="U8" s="15"/>
      <c r="V8" s="15">
        <v>818.61</v>
      </c>
      <c r="W8" s="15"/>
      <c r="X8" s="15">
        <v>9</v>
      </c>
      <c r="Y8" s="15">
        <f>SUM(P8:X8)</f>
        <v>2959.8</v>
      </c>
      <c r="Z8" s="8">
        <f>F8+Y8</f>
        <v>8809.8</v>
      </c>
      <c r="AA8" s="17"/>
    </row>
    <row r="9" s="1" customFormat="1" ht="23" customHeight="1" spans="1:27">
      <c r="A9" s="8">
        <v>3</v>
      </c>
      <c r="B9" s="12" t="s">
        <v>39</v>
      </c>
      <c r="C9" s="13" t="s">
        <v>36</v>
      </c>
      <c r="D9" s="12" t="s">
        <v>37</v>
      </c>
      <c r="E9" s="14">
        <v>202210</v>
      </c>
      <c r="F9" s="15">
        <v>3900</v>
      </c>
      <c r="G9" s="15">
        <v>671.68</v>
      </c>
      <c r="H9" s="15">
        <v>47.6</v>
      </c>
      <c r="I9" s="16">
        <v>25.18</v>
      </c>
      <c r="J9" s="16">
        <v>1.75</v>
      </c>
      <c r="K9" s="15">
        <v>167.92</v>
      </c>
      <c r="L9" s="15">
        <v>11.9</v>
      </c>
      <c r="M9" s="15">
        <v>4</v>
      </c>
      <c r="N9" s="15">
        <f>SUM(G9:M9)</f>
        <v>930.03</v>
      </c>
      <c r="O9" s="15">
        <f>F9-N9</f>
        <v>2969.97</v>
      </c>
      <c r="P9" s="15">
        <v>1343.36</v>
      </c>
      <c r="Q9" s="15">
        <v>95.2</v>
      </c>
      <c r="R9" s="16">
        <v>58.78</v>
      </c>
      <c r="S9" s="16">
        <v>4.2</v>
      </c>
      <c r="T9" s="15">
        <v>19.32</v>
      </c>
      <c r="U9" s="15">
        <v>1.4</v>
      </c>
      <c r="V9" s="15">
        <v>545.74</v>
      </c>
      <c r="W9" s="15">
        <v>38.64</v>
      </c>
      <c r="X9" s="15">
        <v>6</v>
      </c>
      <c r="Y9" s="15">
        <f>SUM(P9:X9)</f>
        <v>2112.64</v>
      </c>
      <c r="Z9" s="8">
        <f>F9+Y9</f>
        <v>6012.64</v>
      </c>
      <c r="AA9" s="18" t="s">
        <v>40</v>
      </c>
    </row>
    <row r="10" s="1" customFormat="1" ht="23" customHeight="1" spans="1:27">
      <c r="A10" s="8">
        <v>4</v>
      </c>
      <c r="B10" s="19" t="s">
        <v>41</v>
      </c>
      <c r="C10" s="13" t="s">
        <v>36</v>
      </c>
      <c r="D10" s="20" t="s">
        <v>37</v>
      </c>
      <c r="E10" s="14">
        <v>202204</v>
      </c>
      <c r="F10" s="15"/>
      <c r="G10" s="15"/>
      <c r="H10" s="15">
        <v>20.4</v>
      </c>
      <c r="I10" s="16"/>
      <c r="J10" s="16">
        <v>0.75</v>
      </c>
      <c r="K10" s="15"/>
      <c r="L10" s="15">
        <v>5.1</v>
      </c>
      <c r="M10" s="15"/>
      <c r="N10" s="15">
        <f>SUM(G10:M10)</f>
        <v>26.25</v>
      </c>
      <c r="O10" s="15"/>
      <c r="P10" s="15"/>
      <c r="Q10" s="15">
        <v>40.8</v>
      </c>
      <c r="R10" s="16"/>
      <c r="S10" s="16">
        <v>1.8</v>
      </c>
      <c r="T10" s="15"/>
      <c r="U10" s="15">
        <v>0.6</v>
      </c>
      <c r="V10" s="15"/>
      <c r="W10" s="15">
        <v>16.56</v>
      </c>
      <c r="X10" s="15"/>
      <c r="Y10" s="15">
        <f>SUM(P10:X10)</f>
        <v>59.76</v>
      </c>
      <c r="Z10" s="8">
        <v>59.76</v>
      </c>
      <c r="AA10" s="18" t="s">
        <v>42</v>
      </c>
    </row>
    <row r="11" s="1" customFormat="1" ht="23" customHeight="1" spans="1:27">
      <c r="A11" s="8">
        <v>5</v>
      </c>
      <c r="B11" s="19" t="s">
        <v>43</v>
      </c>
      <c r="C11" s="13" t="s">
        <v>36</v>
      </c>
      <c r="D11" s="20" t="s">
        <v>37</v>
      </c>
      <c r="E11" s="14">
        <v>202204</v>
      </c>
      <c r="F11" s="15"/>
      <c r="G11" s="15"/>
      <c r="H11" s="15">
        <v>20.4</v>
      </c>
      <c r="I11" s="16"/>
      <c r="J11" s="16">
        <v>0.75</v>
      </c>
      <c r="K11" s="15"/>
      <c r="L11" s="15">
        <v>5.1</v>
      </c>
      <c r="M11" s="15"/>
      <c r="N11" s="15">
        <f>SUM(G11:M11)</f>
        <v>26.25</v>
      </c>
      <c r="O11" s="15"/>
      <c r="P11" s="15"/>
      <c r="Q11" s="15">
        <v>40.8</v>
      </c>
      <c r="R11" s="16"/>
      <c r="S11" s="16">
        <v>1.8</v>
      </c>
      <c r="T11" s="15"/>
      <c r="U11" s="15">
        <v>0.6</v>
      </c>
      <c r="V11" s="15"/>
      <c r="W11" s="15">
        <v>16.56</v>
      </c>
      <c r="X11" s="15"/>
      <c r="Y11" s="15">
        <f>SUM(P11:X11)</f>
        <v>59.76</v>
      </c>
      <c r="Z11" s="8">
        <v>59.76</v>
      </c>
      <c r="AA11" s="18" t="s">
        <v>42</v>
      </c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>SUM(F7:F11)</f>
        <v>15600</v>
      </c>
      <c r="G12" s="15">
        <f>SUM(G7:G11)</f>
        <v>2686.72</v>
      </c>
      <c r="H12" s="15"/>
      <c r="I12" s="15">
        <f>SUM(I7:I11)</f>
        <v>100.72</v>
      </c>
      <c r="J12" s="15"/>
      <c r="K12" s="15">
        <f>SUM(K7:K11)</f>
        <v>671.68</v>
      </c>
      <c r="L12" s="15"/>
      <c r="M12" s="15">
        <f>SUM(M7:M11)</f>
        <v>16</v>
      </c>
      <c r="N12" s="15">
        <f>SUM(N7:N11)</f>
        <v>3588.87</v>
      </c>
      <c r="O12" s="15">
        <f>SUM(O7:O11)</f>
        <v>12063.63</v>
      </c>
      <c r="P12" s="15">
        <f>SUM(P7:P11)</f>
        <v>5373.44</v>
      </c>
      <c r="Q12" s="15">
        <f>SUM(Q9:Q11)</f>
        <v>176.8</v>
      </c>
      <c r="R12" s="15">
        <f>SUM(R7:R11)</f>
        <v>235.12</v>
      </c>
      <c r="S12" s="15">
        <f>SUM(S9:S11)</f>
        <v>7.8</v>
      </c>
      <c r="T12" s="15">
        <f>SUM(T7:T11)</f>
        <v>77.28</v>
      </c>
      <c r="U12" s="15">
        <f>SUM(U9:U11)</f>
        <v>2.6</v>
      </c>
      <c r="V12" s="15">
        <f>SUM(V7:V11)</f>
        <v>2182.96</v>
      </c>
      <c r="W12" s="15">
        <f>SUM(W9:W11)</f>
        <v>71.76</v>
      </c>
      <c r="X12" s="15">
        <f>SUM(X7:X11)</f>
        <v>24</v>
      </c>
      <c r="Y12" s="15">
        <f>SUM(Y7:Y11)</f>
        <v>8151.76</v>
      </c>
      <c r="Z12" s="15">
        <f>SUM(Z7:Z11)</f>
        <v>23751.76</v>
      </c>
      <c r="AA12" s="5"/>
    </row>
    <row r="13" s="1" customFormat="1" ht="23" customHeight="1" spans="1:27">
      <c r="A13" s="21"/>
      <c r="B13" s="21"/>
      <c r="C13" s="21"/>
      <c r="D13" s="21"/>
      <c r="E13" s="22"/>
      <c r="F13" s="23"/>
      <c r="G13" s="23"/>
      <c r="H13" s="23"/>
      <c r="I13" s="23"/>
      <c r="J13" s="24"/>
      <c r="K13" s="24"/>
      <c r="L13" s="24"/>
      <c r="M13" s="24"/>
      <c r="N13" s="24"/>
      <c r="O13" s="24"/>
      <c r="P13" s="23"/>
      <c r="Q13" s="23"/>
      <c r="R13" s="23"/>
      <c r="S13" s="24"/>
      <c r="T13" s="24"/>
      <c r="U13" s="24"/>
      <c r="V13" s="24"/>
      <c r="W13" s="24"/>
      <c r="X13" s="24"/>
      <c r="Y13" s="24"/>
      <c r="Z13" s="25"/>
    </row>
    <row r="14" s="1" customFormat="1" spans="1:27">
      <c r="X14" s="26"/>
    </row>
    <row r="15" s="1" customFormat="1" spans="1:27">
      <c r="X15" s="26"/>
    </row>
    <row r="16" s="1" customFormat="1" spans="1:27">
      <c r="V16" s="27"/>
      <c r="W16" s="27"/>
      <c r="X16" s="26"/>
    </row>
    <row r="17" s="1" customFormat="1" spans="22:24">
      <c r="V17" s="28"/>
      <c r="W17" s="28"/>
      <c r="X17" s="26"/>
    </row>
    <row r="18" s="1" customFormat="1" spans="22:24">
      <c r="X18" s="26"/>
    </row>
    <row r="19" s="1" customFormat="1" spans="22:24">
      <c r="X19" s="26"/>
    </row>
    <row r="20" s="1" customFormat="1" spans="22:24">
      <c r="X20" s="26"/>
    </row>
    <row r="21" s="1" customFormat="1" spans="22:24">
      <c r="X21" s="26"/>
    </row>
    <row r="22" s="1" customFormat="1" spans="22:24">
      <c r="X22" s="26"/>
    </row>
    <row r="23" s="1" customFormat="1" spans="22:24">
      <c r="X23" s="26"/>
    </row>
    <row r="24" s="1" customFormat="1" spans="22:24">
      <c r="X24" s="26"/>
    </row>
    <row r="25" s="1" customFormat="1" spans="22:24">
      <c r="X25" s="26"/>
    </row>
    <row r="26" s="1" customFormat="1" spans="22:24">
      <c r="X26" s="26"/>
    </row>
    <row r="27" s="1" customFormat="1" spans="22:24">
      <c r="X27" s="26"/>
    </row>
    <row r="28" s="1" customFormat="1" spans="22:24">
      <c r="X28" s="26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:S26"/>
  <sheetViews>
    <sheetView workbookViewId="0">
      <selection activeCell="R6" sqref="R6:R8"/>
    </sheetView>
  </sheetViews>
  <sheetFormatPr defaultColWidth="8.88888888888889" defaultRowHeight="14.4"/>
  <cols>
    <col min="15" max="15" width="9.66666666666667"/>
    <col min="18" max="18" width="9.66666666666667"/>
  </cols>
  <sheetData>
    <row r="2" spans="7:19">
      <c r="G2">
        <v>28.98</v>
      </c>
      <c r="I2" t="s">
        <v>44</v>
      </c>
    </row>
    <row r="3" spans="7:19">
      <c r="G3">
        <v>3022.56</v>
      </c>
      <c r="I3">
        <v>20</v>
      </c>
      <c r="O3">
        <v>885.92</v>
      </c>
      <c r="Q3">
        <v>504.04</v>
      </c>
    </row>
    <row r="4" spans="7:19">
      <c r="G4">
        <v>125.94</v>
      </c>
      <c r="I4">
        <v>50</v>
      </c>
      <c r="O4">
        <v>6308.98</v>
      </c>
      <c r="Q4">
        <v>1088.31</v>
      </c>
      <c r="S4">
        <v>20</v>
      </c>
    </row>
    <row r="5" spans="7:19">
      <c r="G5">
        <v>2170.98</v>
      </c>
      <c r="I5">
        <v>36</v>
      </c>
      <c r="O5">
        <v>25235.73</v>
      </c>
      <c r="Q5">
        <v>152.82</v>
      </c>
    </row>
    <row r="6" spans="7:19">
      <c r="G6">
        <v>28.98</v>
      </c>
      <c r="I6">
        <v>16</v>
      </c>
      <c r="O6">
        <v>3543.65</v>
      </c>
      <c r="R6">
        <v>20504.04</v>
      </c>
    </row>
    <row r="7" spans="7:19">
      <c r="G7">
        <v>3022.56</v>
      </c>
      <c r="I7">
        <v>42</v>
      </c>
      <c r="O7">
        <v>51056</v>
      </c>
      <c r="R7">
        <v>2879.21</v>
      </c>
    </row>
    <row r="8" spans="7:19">
      <c r="G8">
        <v>125.94</v>
      </c>
      <c r="I8">
        <v>19</v>
      </c>
      <c r="O8">
        <v>29391</v>
      </c>
    </row>
    <row r="9" spans="7:19">
      <c r="G9">
        <v>1411.33</v>
      </c>
      <c r="I9">
        <v>83</v>
      </c>
      <c r="O9">
        <v>4643</v>
      </c>
    </row>
    <row r="10" spans="7:19">
      <c r="G10">
        <v>1411.33</v>
      </c>
      <c r="I10">
        <v>33</v>
      </c>
    </row>
    <row r="11" spans="7:19">
      <c r="G11">
        <v>372.91</v>
      </c>
      <c r="I11">
        <v>14</v>
      </c>
    </row>
    <row r="12" spans="7:19">
      <c r="G12">
        <v>19.32</v>
      </c>
      <c r="I12">
        <v>14</v>
      </c>
    </row>
    <row r="13" spans="7:19">
      <c r="I13">
        <v>25</v>
      </c>
    </row>
    <row r="14" spans="7:19">
      <c r="I14">
        <v>18</v>
      </c>
    </row>
    <row r="15" spans="7:19">
      <c r="I15">
        <v>29</v>
      </c>
    </row>
    <row r="16" spans="7:19">
      <c r="I16">
        <v>17</v>
      </c>
    </row>
    <row r="17" spans="9:9">
      <c r="I17">
        <v>14</v>
      </c>
    </row>
    <row r="18" spans="9:9">
      <c r="I18">
        <v>18</v>
      </c>
    </row>
    <row r="19" spans="9:9">
      <c r="I19">
        <v>16</v>
      </c>
    </row>
    <row r="20" spans="9:9">
      <c r="I20">
        <v>47</v>
      </c>
    </row>
    <row r="21" spans="9:9">
      <c r="I21">
        <v>13</v>
      </c>
    </row>
    <row r="22" spans="9:9">
      <c r="I22">
        <v>26</v>
      </c>
    </row>
    <row r="23" spans="9:9">
      <c r="I23">
        <v>12</v>
      </c>
    </row>
    <row r="24" spans="9:9">
      <c r="I24">
        <v>27</v>
      </c>
    </row>
    <row r="25" spans="9:9">
      <c r="I25">
        <v>28</v>
      </c>
    </row>
    <row r="26" spans="9:9">
      <c r="I26">
        <v>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岗位补贴申请表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F054A01A48144B0E896411C2F3E5FB90_13</vt:lpwstr>
  </property>
</Properties>
</file>