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2"/>
  </bookViews>
  <sheets>
    <sheet name="11-12 月" sheetId="1" r:id="rId1"/>
    <sheet name="2-3月" sheetId="6" r:id="rId2"/>
    <sheet name="2026年1月" sheetId="2" r:id="rId3"/>
    <sheet name="2026年4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<sst xmlns="http://schemas.openxmlformats.org/spreadsheetml/2006/main" count="164" uniqueCount="76">
  <si>
    <t>2025年11-12月公益性岗位人员岗位补贴申请表</t>
  </si>
  <si>
    <t>单位名称（盖章）：中阳县暖泉镇人民政府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</si>
  <si>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</si>
  <si>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</si>
  <si>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</si>
  <si>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</si>
  <si>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</si>
  <si>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</si>
  <si>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</si>
  <si>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</si>
  <si>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</si>
  <si>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</si>
  <si>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</si>
  <si>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</si>
  <si>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</si>
  <si>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</si>
  <si>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</si>
  <si>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</si>
  <si>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</si>
  <si>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</si>
  <si>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</si>
  <si>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</si>
  <si>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</si>
  <si>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</si>
  <si>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</si>
  <si>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</si>
  <si>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</si>
  <si>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段艳霞</t>
  </si>
  <si>
    <t>女</t>
  </si>
  <si>
    <t>14**************2X</t>
  </si>
  <si>
    <t>2025.08.01</t>
  </si>
  <si>
    <t>张彩霞</t>
  </si>
  <si>
    <t>14**************23</t>
  </si>
  <si>
    <t>高慧连</t>
  </si>
  <si>
    <t>14**************20</t>
  </si>
  <si>
    <t>2025 .12.01</t>
  </si>
  <si>
    <t xml:space="preserve">经办人：段艳霞                                分管领导：                                             单位负责人：                        制表时间：     年    月     日 
</t>
  </si>
  <si>
    <t>2026年2-3月公益性岗位人员岗位补贴申请表</t>
  </si>
  <si>
    <t>2-3月岗位补贴（1950元/人/月）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</si>
  <si>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</si>
  <si>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</si>
  <si>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</si>
  <si>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</si>
  <si>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</si>
  <si>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</si>
  <si>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</si>
  <si>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</si>
  <si>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</si>
  <si>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 xml:space="preserve">经办人：段艳霞                                分管领导：                                             单位负责人：                                                  制表时间：    年    月   日 
</t>
  </si>
  <si>
    <t>2026年2月公益性岗位人员岗位补贴申请表</t>
  </si>
  <si>
    <t>1月岗位补贴（1950元/人/月）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</si>
  <si>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</si>
  <si>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</si>
  <si>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</si>
  <si>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</si>
  <si>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</si>
  <si>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</si>
  <si>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</si>
  <si>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</si>
  <si>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</si>
  <si>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 xml:space="preserve">
段艳霞</t>
  </si>
  <si>
    <t>2025.12.01</t>
  </si>
  <si>
    <t>经办人；段艳霞                                分管领导；                                      单位负责人；                                        制表时间；       年       月       日</t>
  </si>
  <si>
    <t>附件28：</t>
  </si>
  <si>
    <t>2026年4月公益性岗位人员岗位补贴申请表</t>
  </si>
  <si>
    <t>4月岗位补贴（1950元/人/月）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</si>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</sst>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黑体"/>
      <charset val="134"/>
    </font>
    <font>
      <sz val="11"/>
      <color rgb="FF000000"/>
      <name val="黑体"/>
      <charset val="134"/>
    </font>
    <font>
      <sz val="8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topLeftCell="A5" workbookViewId="0">
      <selection activeCell="D6" sqref="D6"/>
    </sheetView>
  </sheetViews>
  <sheetFormatPr defaultColWidth="10" defaultRowHeight="14"/>
  <cols>
    <col min="1" max="1" width="4.63636363636364" style="26" customWidth="1"/>
    <col min="2" max="2" width="7.25454545454545" style="26" customWidth="1"/>
    <col min="3" max="3" width="4.38181818181818" style="26" customWidth="1"/>
    <col min="4" max="4" width="20.7545454545455" style="26" customWidth="1"/>
    <col min="5" max="5" width="10.2181818181818" style="26" customWidth="1"/>
    <col min="6" max="6" width="8" style="26" customWidth="1"/>
    <col min="7" max="7" width="8.77272727272727" style="26" customWidth="1"/>
    <col min="8" max="8" width="7.55454545454545" style="26" customWidth="1"/>
    <col min="9" max="9" width="7.88181818181818" style="26" customWidth="1"/>
    <col min="10" max="10" width="6.88181818181818" style="26" customWidth="1"/>
    <col min="11" max="11" width="10.5545454545455" style="26" customWidth="1"/>
    <col min="12" max="12" width="8.44545454545455" style="26" customWidth="1"/>
    <col min="13" max="13" width="8.13636363636364" style="26" customWidth="1"/>
    <col min="14" max="14" width="8.44545454545455" style="26" customWidth="1"/>
    <col min="15" max="15" width="8.13636363636364" style="26" customWidth="1"/>
    <col min="16" max="16" width="8" style="26" customWidth="1"/>
    <col min="17" max="17" width="5.44545454545455" style="26" customWidth="1"/>
    <col min="18" max="18" width="9.77272727272727" style="26" customWidth="1"/>
    <col min="19" max="19" width="9.44545454545455" style="26"/>
    <col min="20" max="20" width="6.82727272727273" style="19" customWidth="1"/>
    <col min="21" max="16384" width="8.88181818181818" style="26"/>
  </cols>
  <sheetData>
    <row r="1" s="26" customFormat="1" ht="4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="26" customFormat="1" ht="41" customHeight="1" spans="1:20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26" customFormat="1" ht="41" customHeight="1" spans="1:20">
      <c r="A3" s="8" t="s">
        <v>3</v>
      </c>
      <c r="B3" s="8" t="s">
        <v>4</v>
      </c>
      <c r="C3" s="8"/>
      <c r="D3" s="8"/>
      <c r="E3" s="8"/>
      <c r="F3" s="8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</row>
    <row r="4" s="26" customFormat="1" ht="41" customHeight="1" spans="1:20">
      <c r="A4" s="8"/>
      <c r="B4" s="6" t="s">
        <v>6</v>
      </c>
      <c r="C4" s="8" t="s">
        <v>7</v>
      </c>
      <c r="D4" s="8" t="s">
        <v>8</v>
      </c>
      <c r="E4" s="8" t="s">
        <v>9</v>
      </c>
      <c r="F4" s="9" t="s">
        <v>10</v>
      </c>
      <c r="G4" s="36" t="s">
        <v>11</v>
      </c>
      <c r="H4" s="36"/>
      <c r="I4" s="36"/>
      <c r="J4" s="36"/>
      <c r="K4" s="36"/>
      <c r="L4" s="36" t="s">
        <v>12</v>
      </c>
      <c r="M4" s="36" t="s">
        <v>13</v>
      </c>
      <c r="N4" s="36"/>
      <c r="O4" s="36"/>
      <c r="P4" s="36"/>
      <c r="Q4" s="36"/>
      <c r="R4" s="37" t="s">
        <v>14</v>
      </c>
      <c r="S4" s="8" t="s">
        <v>15</v>
      </c>
      <c r="T4" s="7" t="s">
        <v>16</v>
      </c>
    </row>
    <row r="5" s="26" customFormat="1" ht="73" customHeight="1" spans="1:20">
      <c r="A5" s="8"/>
      <c r="B5" s="6"/>
      <c r="C5" s="8"/>
      <c r="D5" s="8"/>
      <c r="E5" s="8"/>
      <c r="F5" s="9"/>
      <c r="G5" s="38" t="s">
        <v>17</v>
      </c>
      <c r="H5" s="39" t="s">
        <v>18</v>
      </c>
      <c r="I5" s="39" t="s">
        <v>19</v>
      </c>
      <c r="J5" s="39" t="s">
        <v>20</v>
      </c>
      <c r="K5" s="36" t="s">
        <v>21</v>
      </c>
      <c r="L5" s="36"/>
      <c r="M5" s="38" t="s">
        <v>22</v>
      </c>
      <c r="N5" s="39" t="s">
        <v>23</v>
      </c>
      <c r="O5" s="39" t="s">
        <v>24</v>
      </c>
      <c r="P5" s="39" t="s">
        <v>25</v>
      </c>
      <c r="Q5" s="39" t="s">
        <v>26</v>
      </c>
      <c r="R5" s="37"/>
      <c r="S5" s="8"/>
      <c r="T5" s="7"/>
    </row>
    <row r="6" s="16" customFormat="1" ht="41" customHeight="1" spans="1:20">
      <c r="A6" s="8">
        <v>1</v>
      </c>
      <c r="B6" s="6" t="s">
        <v>27</v>
      </c>
      <c r="C6" s="8" t="s">
        <v>28</v>
      </c>
      <c r="D6" s="6" t="s">
        <v>29</v>
      </c>
      <c r="E6" s="9" t="s">
        <v>30</v>
      </c>
      <c r="F6" s="8">
        <v>3900</v>
      </c>
      <c r="G6" s="8">
        <v>671.68</v>
      </c>
      <c r="H6" s="8">
        <v>25.18</v>
      </c>
      <c r="I6" s="8">
        <v>167.92</v>
      </c>
      <c r="J6" s="8">
        <v>4</v>
      </c>
      <c r="K6" s="8">
        <f>SUM(G6:J6)</f>
        <v>868.78</v>
      </c>
      <c r="L6" s="8">
        <f>F6-K6</f>
        <v>3031.22</v>
      </c>
      <c r="M6" s="8">
        <v>1343.36</v>
      </c>
      <c r="N6" s="8">
        <v>58.78</v>
      </c>
      <c r="O6" s="8">
        <v>19.32</v>
      </c>
      <c r="P6" s="8">
        <v>545.74</v>
      </c>
      <c r="Q6" s="8">
        <v>6</v>
      </c>
      <c r="R6" s="8">
        <f>SUM(M6:Q6)</f>
        <v>1973.2</v>
      </c>
      <c r="S6" s="8">
        <f>F6+R6</f>
        <v>5873.2</v>
      </c>
      <c r="T6" s="8"/>
    </row>
    <row r="7" s="16" customFormat="1" ht="41" customHeight="1" spans="1:20">
      <c r="A7" s="8">
        <v>2</v>
      </c>
      <c r="B7" s="6" t="s">
        <v>31</v>
      </c>
      <c r="C7" s="8" t="s">
        <v>28</v>
      </c>
      <c r="D7" s="29" t="s">
        <v>32</v>
      </c>
      <c r="E7" s="9" t="s">
        <v>30</v>
      </c>
      <c r="F7" s="8">
        <v>3900</v>
      </c>
      <c r="G7" s="8">
        <v>671.68</v>
      </c>
      <c r="H7" s="8">
        <v>25.18</v>
      </c>
      <c r="I7" s="8">
        <v>167.92</v>
      </c>
      <c r="J7" s="8">
        <v>4</v>
      </c>
      <c r="K7" s="8">
        <f>SUM(G7:J7)</f>
        <v>868.78</v>
      </c>
      <c r="L7" s="8">
        <f>F7-K7</f>
        <v>3031.22</v>
      </c>
      <c r="M7" s="8">
        <v>1343.36</v>
      </c>
      <c r="N7" s="8">
        <v>58.78</v>
      </c>
      <c r="O7" s="8">
        <v>19.32</v>
      </c>
      <c r="P7" s="8">
        <v>545.74</v>
      </c>
      <c r="Q7" s="8">
        <v>6</v>
      </c>
      <c r="R7" s="8">
        <f>SUM(M7:Q7)</f>
        <v>1973.2</v>
      </c>
      <c r="S7" s="8">
        <f>F7+R7</f>
        <v>5873.2</v>
      </c>
      <c r="T7" s="8"/>
    </row>
    <row r="8" s="16" customFormat="1" ht="41" customHeight="1" spans="1:20">
      <c r="A8" s="8">
        <v>3</v>
      </c>
      <c r="B8" s="6" t="s">
        <v>33</v>
      </c>
      <c r="C8" s="8" t="s">
        <v>28</v>
      </c>
      <c r="D8" s="40" t="s">
        <v>34</v>
      </c>
      <c r="E8" s="9" t="s">
        <v>35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>SUM(G8:J8)</f>
        <v>434.39</v>
      </c>
      <c r="L8" s="8">
        <f>F8-K8</f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>SUM(M8:Q8)</f>
        <v>986.6</v>
      </c>
      <c r="S8" s="8">
        <f>F8+R8</f>
        <v>2936.6</v>
      </c>
      <c r="T8" s="8"/>
    </row>
    <row r="9" s="16" customFormat="1" ht="41" customHeight="1" spans="1:20">
      <c r="A9" s="8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="16" customFormat="1" ht="41" customHeight="1" spans="1:20">
      <c r="A10" s="8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="16" customFormat="1" ht="41" customHeight="1" spans="1:20">
      <c r="A11" s="6" t="s">
        <v>15</v>
      </c>
      <c r="B11" s="6"/>
      <c r="C11" s="6"/>
      <c r="D11" s="6"/>
      <c r="E11" s="6"/>
      <c r="F11" s="30">
        <f t="shared" ref="F11:K11" si="0">SUM(F6:F10)</f>
        <v>9750</v>
      </c>
      <c r="G11" s="30">
        <f t="shared" si="0"/>
        <v>1679.2</v>
      </c>
      <c r="H11" s="30">
        <f t="shared" si="0"/>
        <v>62.95</v>
      </c>
      <c r="I11" s="30">
        <f t="shared" si="0"/>
        <v>419.8</v>
      </c>
      <c r="J11" s="30">
        <f t="shared" si="0"/>
        <v>10</v>
      </c>
      <c r="K11" s="30">
        <f t="shared" si="0"/>
        <v>2171.95</v>
      </c>
      <c r="L11" s="6">
        <f>F11-K11</f>
        <v>7578.05</v>
      </c>
      <c r="M11" s="30">
        <f>SUM(M6:M10)</f>
        <v>3358.4</v>
      </c>
      <c r="N11" s="30">
        <f>SUM(N6:N10)</f>
        <v>146.95</v>
      </c>
      <c r="O11" s="30">
        <f>SUM(O6:O10)</f>
        <v>48.3</v>
      </c>
      <c r="P11" s="30">
        <f>SUM(P6:P10)</f>
        <v>1364.35</v>
      </c>
      <c r="Q11" s="30">
        <f>SUM(Q6:Q10)</f>
        <v>15</v>
      </c>
      <c r="R11" s="6">
        <f>SUM(M11:Q11)</f>
        <v>4933</v>
      </c>
      <c r="S11" s="6">
        <f>F11+R11</f>
        <v>14683</v>
      </c>
      <c r="T11" s="7"/>
    </row>
    <row r="12" s="26" customFormat="1" ht="41" customHeight="1" spans="1:20">
      <c r="A12" s="24" t="s">
        <v>36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="26" customFormat="1" spans="1:20">
      <c r="Q13" s="16"/>
      <c r="T13" s="19"/>
    </row>
    <row r="14" s="26" customFormat="1" spans="1:20">
      <c r="Q14" s="16"/>
      <c r="T14" s="19"/>
    </row>
    <row r="15" s="26" customFormat="1" spans="1:20">
      <c r="P15" s="32"/>
      <c r="Q15" s="16"/>
      <c r="T15" s="19"/>
    </row>
    <row r="16" s="26" customFormat="1" spans="1:20">
      <c r="P16" s="33"/>
      <c r="Q16" s="16"/>
      <c r="T16" s="19"/>
    </row>
    <row r="17" s="26" customFormat="1" spans="7:25">
      <c r="Q17" s="16"/>
      <c r="T17" s="19"/>
    </row>
    <row r="18" s="26" customFormat="1" spans="7:25">
      <c r="Q18" s="16"/>
      <c r="T18" s="19"/>
    </row>
    <row r="19" s="26" customFormat="1" spans="7:25">
      <c r="G19" s="14"/>
      <c r="H19" s="14"/>
      <c r="I19" s="14"/>
      <c r="J19" s="14"/>
      <c r="K19" s="14"/>
      <c r="L19" s="24"/>
      <c r="M19" s="24"/>
      <c r="N19" s="24"/>
      <c r="O19" s="24"/>
      <c r="P19" s="24"/>
      <c r="Q19" s="34"/>
      <c r="R19" s="35"/>
      <c r="S19" s="35"/>
      <c r="T19" s="34"/>
      <c r="U19" s="34"/>
      <c r="V19" s="25"/>
      <c r="W19" s="25"/>
      <c r="X19" s="25"/>
      <c r="Y19" s="25"/>
    </row>
    <row r="20" s="26" customFormat="1" spans="7:25">
      <c r="Q20" s="16"/>
      <c r="T20" s="19"/>
    </row>
    <row r="21" s="26" customFormat="1" spans="7:25">
      <c r="Q21" s="16"/>
      <c r="T21" s="19"/>
    </row>
    <row r="22" s="26" customFormat="1" spans="7:25">
      <c r="Q22" s="16"/>
      <c r="T22" s="19"/>
    </row>
    <row r="23" s="26" customFormat="1" spans="7:25">
      <c r="Q23" s="16"/>
      <c r="T23" s="19"/>
    </row>
    <row r="24" s="26" customFormat="1" spans="7:25">
      <c r="Q24" s="16"/>
      <c r="T24" s="19"/>
    </row>
    <row r="25" s="26" customFormat="1" spans="7:25">
      <c r="Q25" s="16"/>
      <c r="T25" s="19"/>
    </row>
    <row r="26" s="26" customFormat="1" spans="7:25">
      <c r="Q26" s="16"/>
      <c r="T26" s="19"/>
    </row>
    <row r="27" s="26" customFormat="1" spans="7:25">
      <c r="Q27" s="16"/>
      <c r="T27" s="19"/>
    </row>
  </sheetData>
  <sheetProtection formatCells="0" formatColumns="0" formatRows="0" insertRows="0" insertColumns="0" insertHyperlinks="0" deleteColumns="0" deleteRows="0" sort="0" autoFilter="0" pivotTables="0"/>
  <mergeCells count="21">
    <mergeCell ref="A1:T1"/>
    <mergeCell ref="A2:E2"/>
    <mergeCell ref="F2:T2"/>
    <mergeCell ref="B3:E3"/>
    <mergeCell ref="F3:T3"/>
    <mergeCell ref="G4:K4"/>
    <mergeCell ref="M4:Q4"/>
    <mergeCell ref="A11:E11"/>
    <mergeCell ref="A12:T12"/>
    <mergeCell ref="G19:K19"/>
    <mergeCell ref="L19:P19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7"/>
  <sheetViews>
    <sheetView topLeftCell="A5" workbookViewId="0">
      <selection activeCell="D8" sqref="D8"/>
    </sheetView>
  </sheetViews>
  <sheetFormatPr defaultColWidth="10" defaultRowHeight="14"/>
  <cols>
    <col min="1" max="1" width="4.63636363636364" style="26" customWidth="1"/>
    <col min="2" max="2" width="7.25454545454545" style="26" customWidth="1"/>
    <col min="3" max="3" width="4.38181818181818" style="26" customWidth="1"/>
    <col min="4" max="4" width="20.7545454545455" style="26" customWidth="1"/>
    <col min="5" max="5" width="10.2181818181818" style="26" customWidth="1"/>
    <col min="6" max="6" width="8" style="26" customWidth="1"/>
    <col min="7" max="7" width="8.77272727272727" style="26" customWidth="1"/>
    <col min="8" max="8" width="7.55454545454545" style="26" customWidth="1"/>
    <col min="9" max="9" width="7.88181818181818" style="26" customWidth="1"/>
    <col min="10" max="10" width="6.88181818181818" style="26" customWidth="1"/>
    <col min="11" max="11" width="10.5545454545455" style="26" customWidth="1"/>
    <col min="12" max="12" width="8.44545454545455" style="26" customWidth="1"/>
    <col min="13" max="13" width="8.13636363636364" style="26" customWidth="1"/>
    <col min="14" max="14" width="8.44545454545455" style="26" customWidth="1"/>
    <col min="15" max="15" width="8.13636363636364" style="26" customWidth="1"/>
    <col min="16" max="16" width="8" style="26" customWidth="1"/>
    <col min="17" max="17" width="5.44545454545455" style="26" customWidth="1"/>
    <col min="18" max="18" width="9.77272727272727" style="26" customWidth="1"/>
    <col min="19" max="19" width="13.3818181818182" style="26"/>
    <col min="20" max="20" width="6.82727272727273" style="19" customWidth="1"/>
    <col min="21" max="16384" width="8.88181818181818" style="26"/>
  </cols>
  <sheetData>
    <row r="1" s="26" customFormat="1" ht="37" customHeight="1" spans="1:20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="26" customFormat="1" ht="41" customHeight="1" spans="1:20">
      <c r="A2" s="28" t="s">
        <v>1</v>
      </c>
      <c r="B2" s="28"/>
      <c r="C2" s="28"/>
      <c r="D2" s="28"/>
      <c r="E2" s="28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6" customFormat="1" ht="41" customHeight="1" spans="1:20">
      <c r="A3" s="6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26" customFormat="1" ht="41" customHeight="1" spans="1:20">
      <c r="A4" s="6"/>
      <c r="B4" s="6" t="s">
        <v>6</v>
      </c>
      <c r="C4" s="6" t="s">
        <v>7</v>
      </c>
      <c r="D4" s="6" t="s">
        <v>8</v>
      </c>
      <c r="E4" s="6" t="s">
        <v>9</v>
      </c>
      <c r="F4" s="6" t="s">
        <v>38</v>
      </c>
      <c r="G4" s="6" t="s">
        <v>11</v>
      </c>
      <c r="H4" s="6"/>
      <c r="I4" s="6"/>
      <c r="J4" s="6"/>
      <c r="K4" s="6"/>
      <c r="L4" s="6" t="s">
        <v>12</v>
      </c>
      <c r="M4" s="6" t="s">
        <v>13</v>
      </c>
      <c r="N4" s="6"/>
      <c r="O4" s="6"/>
      <c r="P4" s="6"/>
      <c r="Q4" s="6"/>
      <c r="R4" s="6" t="s">
        <v>14</v>
      </c>
      <c r="S4" s="6" t="s">
        <v>15</v>
      </c>
      <c r="T4" s="6" t="s">
        <v>16</v>
      </c>
    </row>
    <row r="5" s="26" customFormat="1" ht="87" customHeight="1" spans="1:20">
      <c r="A5" s="6"/>
      <c r="B5" s="6"/>
      <c r="C5" s="6"/>
      <c r="D5" s="6"/>
      <c r="E5" s="6"/>
      <c r="F5" s="6"/>
      <c r="G5" s="6" t="s">
        <v>39</v>
      </c>
      <c r="H5" s="28" t="s">
        <v>40</v>
      </c>
      <c r="I5" s="28" t="s">
        <v>41</v>
      </c>
      <c r="J5" s="28" t="s">
        <v>42</v>
      </c>
      <c r="K5" s="6" t="s">
        <v>21</v>
      </c>
      <c r="L5" s="6"/>
      <c r="M5" s="6" t="s">
        <v>43</v>
      </c>
      <c r="N5" s="28" t="s">
        <v>44</v>
      </c>
      <c r="O5" s="28" t="s">
        <v>45</v>
      </c>
      <c r="P5" s="28" t="s">
        <v>46</v>
      </c>
      <c r="Q5" s="28" t="s">
        <v>47</v>
      </c>
      <c r="R5" s="6"/>
      <c r="S5" s="6"/>
      <c r="T5" s="6"/>
    </row>
    <row r="6" s="16" customFormat="1" ht="41" customHeight="1" spans="1:20">
      <c r="A6" s="6">
        <v>1</v>
      </c>
      <c r="B6" s="6" t="s">
        <v>27</v>
      </c>
      <c r="C6" s="6" t="s">
        <v>28</v>
      </c>
      <c r="D6" s="6" t="s">
        <v>29</v>
      </c>
      <c r="E6" s="6" t="s">
        <v>30</v>
      </c>
      <c r="F6" s="6">
        <v>3900</v>
      </c>
      <c r="G6" s="6">
        <v>671.68</v>
      </c>
      <c r="H6" s="6">
        <v>25.18</v>
      </c>
      <c r="I6" s="6">
        <v>167.92</v>
      </c>
      <c r="J6" s="6">
        <v>4</v>
      </c>
      <c r="K6" s="6">
        <f t="shared" ref="K6:K8" si="0">SUM(G6:J6)</f>
        <v>868.78</v>
      </c>
      <c r="L6" s="6">
        <f t="shared" ref="L6:L8" si="1">F6-K6</f>
        <v>3031.22</v>
      </c>
      <c r="M6" s="6">
        <v>1343.36</v>
      </c>
      <c r="N6" s="6">
        <v>58.78</v>
      </c>
      <c r="O6" s="6">
        <v>19.32</v>
      </c>
      <c r="P6" s="6">
        <v>545.74</v>
      </c>
      <c r="Q6" s="6">
        <v>6</v>
      </c>
      <c r="R6" s="6">
        <f t="shared" ref="R6:R8" si="2">SUM(M6:Q6)</f>
        <v>1973.2</v>
      </c>
      <c r="S6" s="6">
        <f t="shared" ref="S6:S8" si="3">F6+R6</f>
        <v>5873.2</v>
      </c>
      <c r="T6" s="6"/>
    </row>
    <row r="7" s="16" customFormat="1" ht="41" customHeight="1" spans="1:20">
      <c r="A7" s="6">
        <v>2</v>
      </c>
      <c r="B7" s="6" t="s">
        <v>31</v>
      </c>
      <c r="C7" s="6" t="s">
        <v>28</v>
      </c>
      <c r="D7" s="29" t="s">
        <v>32</v>
      </c>
      <c r="E7" s="6" t="s">
        <v>30</v>
      </c>
      <c r="F7" s="6">
        <v>3900</v>
      </c>
      <c r="G7" s="6">
        <v>671.68</v>
      </c>
      <c r="H7" s="6">
        <v>25.18</v>
      </c>
      <c r="I7" s="6">
        <v>167.92</v>
      </c>
      <c r="J7" s="6">
        <v>4</v>
      </c>
      <c r="K7" s="6">
        <f t="shared" si="0"/>
        <v>868.78</v>
      </c>
      <c r="L7" s="6">
        <f t="shared" si="1"/>
        <v>3031.22</v>
      </c>
      <c r="M7" s="6">
        <v>1343.36</v>
      </c>
      <c r="N7" s="6">
        <v>58.78</v>
      </c>
      <c r="O7" s="6">
        <v>19.32</v>
      </c>
      <c r="P7" s="6">
        <v>545.74</v>
      </c>
      <c r="Q7" s="6">
        <v>6</v>
      </c>
      <c r="R7" s="6">
        <f t="shared" si="2"/>
        <v>1973.2</v>
      </c>
      <c r="S7" s="6">
        <f t="shared" si="3"/>
        <v>5873.2</v>
      </c>
      <c r="T7" s="6"/>
    </row>
    <row r="8" s="16" customFormat="1" ht="41" customHeight="1" spans="1:20">
      <c r="A8" s="6">
        <v>3</v>
      </c>
      <c r="B8" s="6" t="s">
        <v>33</v>
      </c>
      <c r="C8" s="6" t="s">
        <v>28</v>
      </c>
      <c r="D8" s="40" t="s">
        <v>34</v>
      </c>
      <c r="E8" s="6" t="s">
        <v>35</v>
      </c>
      <c r="F8" s="6">
        <v>3900</v>
      </c>
      <c r="G8" s="6">
        <v>671.68</v>
      </c>
      <c r="H8" s="6">
        <v>25.18</v>
      </c>
      <c r="I8" s="6">
        <v>167.92</v>
      </c>
      <c r="J8" s="6">
        <v>4</v>
      </c>
      <c r="K8" s="6">
        <f t="shared" si="0"/>
        <v>868.78</v>
      </c>
      <c r="L8" s="6">
        <f t="shared" si="1"/>
        <v>3031.22</v>
      </c>
      <c r="M8" s="6">
        <v>1343.36</v>
      </c>
      <c r="N8" s="6">
        <v>58.78</v>
      </c>
      <c r="O8" s="6">
        <v>19.32</v>
      </c>
      <c r="P8" s="6">
        <v>545.74</v>
      </c>
      <c r="Q8" s="6">
        <v>6</v>
      </c>
      <c r="R8" s="6">
        <f t="shared" si="2"/>
        <v>1973.2</v>
      </c>
      <c r="S8" s="6">
        <f t="shared" si="3"/>
        <v>5873.2</v>
      </c>
      <c r="T8" s="6"/>
    </row>
    <row r="9" s="16" customFormat="1" ht="41" customHeight="1" spans="1:20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="16" customFormat="1" ht="41" customHeight="1" spans="1:20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="16" customFormat="1" ht="41" customHeight="1" spans="1:20">
      <c r="A11" s="6" t="s">
        <v>15</v>
      </c>
      <c r="B11" s="6"/>
      <c r="C11" s="6"/>
      <c r="D11" s="6"/>
      <c r="E11" s="6"/>
      <c r="F11" s="30">
        <f>SUM(F6:F10)</f>
        <v>11700</v>
      </c>
      <c r="G11" s="30">
        <f t="shared" ref="F11:K11" si="4">SUM(G6:G10)</f>
        <v>2015.04</v>
      </c>
      <c r="H11" s="30">
        <f t="shared" si="4"/>
        <v>75.54</v>
      </c>
      <c r="I11" s="30">
        <f t="shared" si="4"/>
        <v>503.76</v>
      </c>
      <c r="J11" s="30">
        <f t="shared" si="4"/>
        <v>12</v>
      </c>
      <c r="K11" s="30">
        <f t="shared" si="4"/>
        <v>2606.34</v>
      </c>
      <c r="L11" s="6">
        <f>F11-K11</f>
        <v>9093.66</v>
      </c>
      <c r="M11" s="30">
        <f t="shared" ref="M11:Q11" si="5">SUM(M6:M10)</f>
        <v>4030.08</v>
      </c>
      <c r="N11" s="30">
        <f t="shared" si="5"/>
        <v>176.34</v>
      </c>
      <c r="O11" s="30">
        <f t="shared" si="5"/>
        <v>57.96</v>
      </c>
      <c r="P11" s="30">
        <f t="shared" si="5"/>
        <v>1637.22</v>
      </c>
      <c r="Q11" s="30">
        <f t="shared" si="5"/>
        <v>18</v>
      </c>
      <c r="R11" s="6">
        <f>SUM(M11:Q11)</f>
        <v>5919.6</v>
      </c>
      <c r="S11" s="6">
        <f>F11+R11</f>
        <v>17619.6</v>
      </c>
      <c r="T11" s="6"/>
    </row>
    <row r="12" s="26" customFormat="1" ht="56.85" customHeight="1" spans="1:20">
      <c r="A12" s="31" t="s">
        <v>48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="26" customFormat="1" spans="1:20">
      <c r="Q13" s="16"/>
      <c r="T13" s="19"/>
    </row>
    <row r="14" s="26" customFormat="1" spans="1:20">
      <c r="Q14" s="16"/>
      <c r="T14" s="19"/>
    </row>
    <row r="15" s="26" customFormat="1" spans="1:20">
      <c r="P15" s="32"/>
      <c r="Q15" s="16"/>
      <c r="T15" s="19"/>
    </row>
    <row r="16" s="26" customFormat="1" spans="1:20">
      <c r="P16" s="33"/>
      <c r="Q16" s="16"/>
      <c r="T16" s="19"/>
    </row>
    <row r="17" s="26" customFormat="1" spans="7:25">
      <c r="Q17" s="16"/>
      <c r="T17" s="19"/>
    </row>
    <row r="18" s="26" customFormat="1" spans="7:25">
      <c r="Q18" s="16"/>
      <c r="T18" s="19"/>
    </row>
    <row r="19" s="26" customFormat="1" spans="7:25">
      <c r="G19" s="14"/>
      <c r="H19" s="14"/>
      <c r="I19" s="14"/>
      <c r="J19" s="14"/>
      <c r="K19" s="14"/>
      <c r="L19" s="24"/>
      <c r="M19" s="24"/>
      <c r="N19" s="24"/>
      <c r="O19" s="24"/>
      <c r="P19" s="24"/>
      <c r="Q19" s="34"/>
      <c r="R19" s="35"/>
      <c r="S19" s="35"/>
      <c r="T19" s="34"/>
      <c r="U19" s="34"/>
      <c r="V19" s="25"/>
      <c r="W19" s="25"/>
      <c r="X19" s="25"/>
      <c r="Y19" s="25"/>
    </row>
    <row r="20" s="26" customFormat="1" spans="7:25">
      <c r="Q20" s="16"/>
      <c r="T20" s="19"/>
    </row>
    <row r="21" s="26" customFormat="1" spans="7:25">
      <c r="Q21" s="16"/>
      <c r="T21" s="19"/>
    </row>
    <row r="22" s="26" customFormat="1" spans="7:25">
      <c r="Q22" s="16"/>
      <c r="T22" s="19"/>
    </row>
    <row r="23" s="26" customFormat="1" spans="7:25">
      <c r="Q23" s="16"/>
      <c r="T23" s="19"/>
    </row>
    <row r="24" s="26" customFormat="1" spans="7:25">
      <c r="Q24" s="16"/>
      <c r="T24" s="19"/>
    </row>
    <row r="25" s="26" customFormat="1" spans="7:25">
      <c r="Q25" s="16"/>
      <c r="T25" s="19"/>
    </row>
    <row r="26" s="26" customFormat="1" spans="7:25">
      <c r="Q26" s="16"/>
      <c r="T26" s="19"/>
    </row>
    <row r="27" s="26" customFormat="1" spans="7:25">
      <c r="Q27" s="16"/>
      <c r="T27" s="19"/>
    </row>
  </sheetData>
  <sheetProtection formatCells="0" formatColumns="0" formatRows="0" insertRows="0" insertColumns="0" insertHyperlinks="0" deleteColumns="0" deleteRows="0" sort="0" autoFilter="0" pivotTables="0"/>
  <mergeCells count="21">
    <mergeCell ref="A1:T1"/>
    <mergeCell ref="A2:E2"/>
    <mergeCell ref="F2:T2"/>
    <mergeCell ref="B3:E3"/>
    <mergeCell ref="F3:T3"/>
    <mergeCell ref="G4:K4"/>
    <mergeCell ref="M4:Q4"/>
    <mergeCell ref="A11:E11"/>
    <mergeCell ref="A12:T12"/>
    <mergeCell ref="G19:K19"/>
    <mergeCell ref="L19:P19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topLeftCell="A4" workbookViewId="0">
      <selection activeCell="D9" sqref="D9"/>
    </sheetView>
  </sheetViews>
  <sheetFormatPr defaultColWidth="9" defaultRowHeight="47.25" customHeight="1"/>
  <cols>
    <col min="1" max="1" width="4.25454545454545" style="2" customWidth="1"/>
    <col min="2" max="2" width="9" style="2"/>
    <col min="3" max="3" width="5.5" style="2" customWidth="1"/>
    <col min="4" max="4" width="20.2" style="2" customWidth="1"/>
    <col min="5" max="5" width="10.8818181818182" style="2" customWidth="1"/>
    <col min="6" max="16384" width="9" style="2"/>
  </cols>
  <sheetData>
    <row r="1" customHeight="1" spans="1:20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customHeight="1" spans="1:20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customHeight="1" spans="1:20">
      <c r="A3" s="8" t="s">
        <v>3</v>
      </c>
      <c r="B3" s="8" t="s">
        <v>4</v>
      </c>
      <c r="C3" s="8"/>
      <c r="D3" s="8"/>
      <c r="E3" s="8"/>
      <c r="F3" s="8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</row>
    <row r="4" customHeight="1" spans="1:20">
      <c r="A4" s="8"/>
      <c r="B4" s="8" t="s">
        <v>6</v>
      </c>
      <c r="C4" s="8" t="s">
        <v>7</v>
      </c>
      <c r="D4" s="8" t="s">
        <v>8</v>
      </c>
      <c r="E4" s="8" t="s">
        <v>9</v>
      </c>
      <c r="F4" s="9" t="s">
        <v>50</v>
      </c>
      <c r="G4" s="9" t="s">
        <v>11</v>
      </c>
      <c r="H4" s="9"/>
      <c r="I4" s="9"/>
      <c r="J4" s="9"/>
      <c r="K4" s="9"/>
      <c r="L4" s="9" t="s">
        <v>12</v>
      </c>
      <c r="M4" s="9" t="s">
        <v>13</v>
      </c>
      <c r="N4" s="9"/>
      <c r="O4" s="9"/>
      <c r="P4" s="9"/>
      <c r="Q4" s="9"/>
      <c r="R4" s="8" t="s">
        <v>14</v>
      </c>
      <c r="S4" s="8" t="s">
        <v>15</v>
      </c>
      <c r="T4" s="7" t="s">
        <v>16</v>
      </c>
    </row>
    <row r="5" customHeight="1" spans="1:20">
      <c r="A5" s="8"/>
      <c r="B5" s="8"/>
      <c r="C5" s="8"/>
      <c r="D5" s="8"/>
      <c r="E5" s="8"/>
      <c r="F5" s="9"/>
      <c r="G5" s="7" t="s">
        <v>51</v>
      </c>
      <c r="H5" s="10" t="s">
        <v>52</v>
      </c>
      <c r="I5" s="10" t="s">
        <v>53</v>
      </c>
      <c r="J5" s="10" t="s">
        <v>54</v>
      </c>
      <c r="K5" s="9" t="s">
        <v>21</v>
      </c>
      <c r="L5" s="9"/>
      <c r="M5" s="7" t="s">
        <v>55</v>
      </c>
      <c r="N5" s="10" t="s">
        <v>56</v>
      </c>
      <c r="O5" s="10" t="s">
        <v>57</v>
      </c>
      <c r="P5" s="10" t="s">
        <v>58</v>
      </c>
      <c r="Q5" s="10" t="s">
        <v>59</v>
      </c>
      <c r="R5" s="8"/>
      <c r="S5" s="8"/>
      <c r="T5" s="7"/>
    </row>
    <row r="6" customHeight="1" spans="1:20">
      <c r="A6" s="8">
        <v>1</v>
      </c>
      <c r="B6" s="6" t="s">
        <v>60</v>
      </c>
      <c r="C6" s="9" t="s">
        <v>28</v>
      </c>
      <c r="D6" s="8" t="s">
        <v>29</v>
      </c>
      <c r="E6" s="7" t="s">
        <v>30</v>
      </c>
      <c r="F6" s="8">
        <v>1950</v>
      </c>
      <c r="G6" s="8">
        <v>335.84</v>
      </c>
      <c r="H6" s="8">
        <v>12.59</v>
      </c>
      <c r="I6" s="8">
        <v>83.96</v>
      </c>
      <c r="J6" s="8">
        <v>2</v>
      </c>
      <c r="K6" s="8">
        <f>G6+H6+I6+J6</f>
        <v>434.39</v>
      </c>
      <c r="L6" s="8">
        <f>F6-K6</f>
        <v>1515.61</v>
      </c>
      <c r="M6" s="8">
        <v>671.68</v>
      </c>
      <c r="N6" s="8">
        <v>29.39</v>
      </c>
      <c r="O6" s="8">
        <v>9.66</v>
      </c>
      <c r="P6" s="8">
        <v>272.87</v>
      </c>
      <c r="Q6" s="8">
        <v>3</v>
      </c>
      <c r="R6" s="8">
        <f t="shared" ref="R6:R8" si="0">SUM(M6:Q6)</f>
        <v>986.6</v>
      </c>
      <c r="S6" s="8">
        <f>F6+R6</f>
        <v>2936.6</v>
      </c>
      <c r="T6" s="8"/>
    </row>
    <row r="7" customHeight="1" spans="1:20">
      <c r="A7" s="8">
        <v>2</v>
      </c>
      <c r="B7" s="6" t="s">
        <v>31</v>
      </c>
      <c r="C7" s="9" t="s">
        <v>28</v>
      </c>
      <c r="D7" s="11" t="s">
        <v>32</v>
      </c>
      <c r="E7" s="7" t="s">
        <v>30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 t="shared" ref="K6:K8" si="1">SUM(G7:J7)</f>
        <v>434.39</v>
      </c>
      <c r="L7" s="8">
        <f t="shared" ref="L6:L8" si="2"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 t="shared" si="0"/>
        <v>986.6</v>
      </c>
      <c r="S7" s="8">
        <f t="shared" ref="S6:S8" si="3">F7+R7</f>
        <v>2936.6</v>
      </c>
      <c r="T7" s="8"/>
    </row>
    <row r="8" customHeight="1" spans="1:20">
      <c r="A8" s="8">
        <v>3</v>
      </c>
      <c r="B8" s="6" t="s">
        <v>33</v>
      </c>
      <c r="C8" s="8" t="s">
        <v>28</v>
      </c>
      <c r="D8" s="41" t="s">
        <v>34</v>
      </c>
      <c r="E8" s="7" t="s">
        <v>61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 t="shared" si="1"/>
        <v>434.39</v>
      </c>
      <c r="L8" s="8">
        <f t="shared" si="2"/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si="0"/>
        <v>986.6</v>
      </c>
      <c r="S8" s="8">
        <f t="shared" si="3"/>
        <v>2936.6</v>
      </c>
      <c r="T8" s="8"/>
    </row>
    <row r="9" customHeight="1" spans="1:20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1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1" spans="1:20">
      <c r="A11" s="6" t="s">
        <v>15</v>
      </c>
      <c r="B11" s="6"/>
      <c r="C11" s="6"/>
      <c r="D11" s="6"/>
      <c r="E11" s="6"/>
      <c r="F11" s="20">
        <f t="shared" ref="F11:L11" si="4">SUM(F6:F10)</f>
        <v>5850</v>
      </c>
      <c r="G11" s="20">
        <f t="shared" si="4"/>
        <v>1007.52</v>
      </c>
      <c r="H11" s="20">
        <f t="shared" si="4"/>
        <v>37.77</v>
      </c>
      <c r="I11" s="20">
        <f t="shared" si="4"/>
        <v>251.88</v>
      </c>
      <c r="J11" s="20">
        <f t="shared" si="4"/>
        <v>6</v>
      </c>
      <c r="K11" s="20">
        <f t="shared" si="4"/>
        <v>1303.17</v>
      </c>
      <c r="L11" s="8">
        <f t="shared" si="4"/>
        <v>4546.83</v>
      </c>
      <c r="M11" s="20">
        <f t="shared" ref="M11:Q11" si="5">SUM(M6:M10)</f>
        <v>2015.04</v>
      </c>
      <c r="N11" s="20">
        <f t="shared" si="5"/>
        <v>88.17</v>
      </c>
      <c r="O11" s="20">
        <f t="shared" si="5"/>
        <v>28.98</v>
      </c>
      <c r="P11" s="20">
        <f t="shared" si="5"/>
        <v>818.61</v>
      </c>
      <c r="Q11" s="20">
        <f t="shared" si="5"/>
        <v>9</v>
      </c>
      <c r="R11" s="8">
        <f>SUM(M11:Q11)</f>
        <v>2959.8</v>
      </c>
      <c r="S11" s="8">
        <f>F11+R11</f>
        <v>8809.8</v>
      </c>
      <c r="T11" s="7"/>
    </row>
    <row r="12" customHeight="1" spans="1:20">
      <c r="A12" s="21" t="s">
        <v>62</v>
      </c>
    </row>
    <row r="15" customHeight="1" spans="1:20">
      <c r="A15" s="14"/>
      <c r="B15" s="14"/>
      <c r="C15" s="14"/>
      <c r="D15" s="22"/>
      <c r="E15" s="23"/>
      <c r="F15" s="24"/>
      <c r="G15" s="24"/>
      <c r="H15" s="23"/>
      <c r="I15" s="22"/>
      <c r="J15" s="22"/>
      <c r="K15" s="25"/>
      <c r="L15" s="25"/>
      <c r="M15" s="25"/>
      <c r="N15" s="26"/>
      <c r="O15" s="22"/>
      <c r="P15" s="25"/>
      <c r="Q15" s="25"/>
      <c r="R15" s="25"/>
      <c r="S15" s="25"/>
      <c r="T15" s="19"/>
    </row>
  </sheetData>
  <sheetProtection formatCells="0" formatColumns="0" formatRows="0" insertRows="0" insertColumns="0" insertHyperlinks="0" deleteColumns="0" deleteRows="0" sort="0" autoFilter="0" pivotTables="0"/>
  <mergeCells count="19">
    <mergeCell ref="A1:T1"/>
    <mergeCell ref="A2:E2"/>
    <mergeCell ref="F2:T2"/>
    <mergeCell ref="B3:E3"/>
    <mergeCell ref="F3:T3"/>
    <mergeCell ref="G4:K4"/>
    <mergeCell ref="M4:Q4"/>
    <mergeCell ref="A11:E11"/>
    <mergeCell ref="A12:T12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view="pageBreakPreview" zoomScaleNormal="100" topLeftCell="D6" workbookViewId="0">
      <selection activeCell="A1" sqref="$A1:$XFD1"/>
    </sheetView>
  </sheetViews>
  <sheetFormatPr defaultColWidth="9" defaultRowHeight="47.25" customHeight="1"/>
  <cols>
    <col min="1" max="1" width="4.25454545454545" style="2" customWidth="1"/>
    <col min="2" max="2" width="9" style="2"/>
    <col min="3" max="3" width="5.5" style="2" customWidth="1"/>
    <col min="4" max="4" width="20.2" style="2" customWidth="1"/>
    <col min="5" max="5" width="10.8818181818182" style="2" customWidth="1"/>
    <col min="6" max="16384" width="9" style="2"/>
  </cols>
  <sheetData>
    <row r="1" s="1" customFormat="1" ht="34" customHeight="1" spans="1:20">
      <c r="A1" s="1" t="s">
        <v>63</v>
      </c>
    </row>
    <row r="2" customHeight="1" spans="1:20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customHeight="1" spans="1:20">
      <c r="A3" s="5" t="s">
        <v>1</v>
      </c>
      <c r="B3" s="5"/>
      <c r="C3" s="5"/>
      <c r="D3" s="5"/>
      <c r="E3" s="5"/>
      <c r="F3" s="6" t="s">
        <v>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customHeight="1" spans="1:20">
      <c r="A4" s="8" t="s">
        <v>3</v>
      </c>
      <c r="B4" s="8" t="s">
        <v>4</v>
      </c>
      <c r="C4" s="8"/>
      <c r="D4" s="8"/>
      <c r="E4" s="8"/>
      <c r="F4" s="8" t="s">
        <v>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</row>
    <row r="5" customHeight="1" spans="1:20">
      <c r="A5" s="8"/>
      <c r="B5" s="8" t="s">
        <v>6</v>
      </c>
      <c r="C5" s="8" t="s">
        <v>7</v>
      </c>
      <c r="D5" s="8" t="s">
        <v>8</v>
      </c>
      <c r="E5" s="8" t="s">
        <v>9</v>
      </c>
      <c r="F5" s="9" t="s">
        <v>65</v>
      </c>
      <c r="G5" s="9" t="s">
        <v>11</v>
      </c>
      <c r="H5" s="9"/>
      <c r="I5" s="9"/>
      <c r="J5" s="9"/>
      <c r="K5" s="9"/>
      <c r="L5" s="9" t="s">
        <v>12</v>
      </c>
      <c r="M5" s="9" t="s">
        <v>13</v>
      </c>
      <c r="N5" s="9"/>
      <c r="O5" s="9"/>
      <c r="P5" s="9"/>
      <c r="Q5" s="9"/>
      <c r="R5" s="8" t="s">
        <v>14</v>
      </c>
      <c r="S5" s="8" t="s">
        <v>15</v>
      </c>
      <c r="T5" s="7" t="s">
        <v>16</v>
      </c>
    </row>
    <row r="6" customHeight="1" spans="1:20">
      <c r="A6" s="8"/>
      <c r="B6" s="8"/>
      <c r="C6" s="8"/>
      <c r="D6" s="8"/>
      <c r="E6" s="8"/>
      <c r="F6" s="9"/>
      <c r="G6" s="7" t="s">
        <v>66</v>
      </c>
      <c r="H6" s="10" t="s">
        <v>67</v>
      </c>
      <c r="I6" s="10" t="s">
        <v>68</v>
      </c>
      <c r="J6" s="10" t="s">
        <v>69</v>
      </c>
      <c r="K6" s="9" t="s">
        <v>21</v>
      </c>
      <c r="L6" s="9"/>
      <c r="M6" s="7" t="s">
        <v>70</v>
      </c>
      <c r="N6" s="10" t="s">
        <v>71</v>
      </c>
      <c r="O6" s="10" t="s">
        <v>72</v>
      </c>
      <c r="P6" s="10" t="s">
        <v>73</v>
      </c>
      <c r="Q6" s="10" t="s">
        <v>74</v>
      </c>
      <c r="R6" s="8"/>
      <c r="S6" s="8"/>
      <c r="T6" s="7"/>
    </row>
    <row r="7" customHeight="1" spans="1:20">
      <c r="A7" s="8">
        <v>1</v>
      </c>
      <c r="B7" s="6" t="s">
        <v>60</v>
      </c>
      <c r="C7" s="9" t="s">
        <v>28</v>
      </c>
      <c r="D7" s="8" t="s">
        <v>75</v>
      </c>
      <c r="E7" s="9" t="s">
        <v>30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>G7+H7+I7+J7</f>
        <v>434.39</v>
      </c>
      <c r="L7" s="8">
        <f t="shared" ref="L7:L9" si="0"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 t="shared" ref="R7:R9" si="1">SUM(M7:Q7)</f>
        <v>986.6</v>
      </c>
      <c r="S7" s="8">
        <f t="shared" ref="S7:S9" si="2">F7+R7</f>
        <v>2936.6</v>
      </c>
      <c r="T7" s="8"/>
    </row>
    <row r="8" customHeight="1" spans="1:20">
      <c r="A8" s="8">
        <v>2</v>
      </c>
      <c r="B8" s="6" t="s">
        <v>31</v>
      </c>
      <c r="C8" s="9" t="s">
        <v>28</v>
      </c>
      <c r="D8" s="11" t="s">
        <v>75</v>
      </c>
      <c r="E8" s="9" t="s">
        <v>30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>SUM(G8:J8)</f>
        <v>434.39</v>
      </c>
      <c r="L8" s="8">
        <f t="shared" si="0"/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si="1"/>
        <v>986.6</v>
      </c>
      <c r="S8" s="8">
        <f t="shared" si="2"/>
        <v>2936.6</v>
      </c>
      <c r="T8" s="8"/>
    </row>
    <row r="9" customHeight="1" spans="1:20">
      <c r="A9" s="8">
        <v>3</v>
      </c>
      <c r="B9" s="6" t="s">
        <v>33</v>
      </c>
      <c r="C9" s="8" t="s">
        <v>28</v>
      </c>
      <c r="D9" s="8" t="s">
        <v>75</v>
      </c>
      <c r="E9" s="9" t="s">
        <v>61</v>
      </c>
      <c r="F9" s="8">
        <v>1950</v>
      </c>
      <c r="G9" s="8">
        <v>335.84</v>
      </c>
      <c r="H9" s="8">
        <v>12.59</v>
      </c>
      <c r="I9" s="8">
        <v>83.96</v>
      </c>
      <c r="J9" s="8">
        <v>2</v>
      </c>
      <c r="K9" s="8">
        <f>SUM(G9:J9)</f>
        <v>434.39</v>
      </c>
      <c r="L9" s="8">
        <f t="shared" si="0"/>
        <v>1515.61</v>
      </c>
      <c r="M9" s="8">
        <v>671.68</v>
      </c>
      <c r="N9" s="8">
        <v>29.39</v>
      </c>
      <c r="O9" s="8">
        <v>9.66</v>
      </c>
      <c r="P9" s="8">
        <v>272.87</v>
      </c>
      <c r="Q9" s="8">
        <v>3</v>
      </c>
      <c r="R9" s="8">
        <f t="shared" si="1"/>
        <v>986.6</v>
      </c>
      <c r="S9" s="8">
        <f t="shared" si="2"/>
        <v>2936.6</v>
      </c>
      <c r="T9" s="8"/>
    </row>
    <row r="10" customHeight="1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1" spans="1:2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1" spans="1:20">
      <c r="A12" s="6" t="s">
        <v>15</v>
      </c>
      <c r="B12" s="6"/>
      <c r="C12" s="6"/>
      <c r="D12" s="6"/>
      <c r="E12" s="6"/>
      <c r="F12" s="12">
        <f t="shared" ref="F12:S12" si="3">SUM(F7:F11)</f>
        <v>5850</v>
      </c>
      <c r="G12" s="12">
        <f t="shared" si="3"/>
        <v>1007.52</v>
      </c>
      <c r="H12" s="12">
        <f t="shared" si="3"/>
        <v>37.77</v>
      </c>
      <c r="I12" s="12">
        <f t="shared" si="3"/>
        <v>251.88</v>
      </c>
      <c r="J12" s="12">
        <f t="shared" si="3"/>
        <v>6</v>
      </c>
      <c r="K12" s="12">
        <f t="shared" si="3"/>
        <v>1303.17</v>
      </c>
      <c r="L12" s="12">
        <f t="shared" si="3"/>
        <v>4546.83</v>
      </c>
      <c r="M12" s="12">
        <f t="shared" si="3"/>
        <v>2015.04</v>
      </c>
      <c r="N12" s="12">
        <f t="shared" si="3"/>
        <v>88.17</v>
      </c>
      <c r="O12" s="12">
        <f t="shared" si="3"/>
        <v>28.98</v>
      </c>
      <c r="P12" s="12">
        <f t="shared" si="3"/>
        <v>818.61</v>
      </c>
      <c r="Q12" s="12">
        <f t="shared" si="3"/>
        <v>9</v>
      </c>
      <c r="R12" s="12">
        <f t="shared" si="3"/>
        <v>2959.8</v>
      </c>
      <c r="S12" s="12">
        <f t="shared" si="3"/>
        <v>8809.8</v>
      </c>
      <c r="T12" s="13"/>
    </row>
    <row r="15" customHeight="1" spans="1:20">
      <c r="A15" s="14"/>
      <c r="B15" s="14"/>
      <c r="C15" s="14"/>
      <c r="D15" s="15"/>
      <c r="E15" s="15"/>
      <c r="F15" s="15"/>
      <c r="G15" s="15"/>
      <c r="H15" s="15"/>
      <c r="I15" s="15"/>
      <c r="J15" s="16"/>
      <c r="K15" s="15"/>
      <c r="L15" s="15"/>
      <c r="M15" s="15"/>
      <c r="N15" s="15"/>
      <c r="O15" s="15"/>
      <c r="P15" s="16"/>
      <c r="Q15" s="16"/>
      <c r="R15" s="17"/>
      <c r="S15" s="18"/>
      <c r="T15" s="19"/>
    </row>
  </sheetData>
  <sheetProtection formatCells="0" formatColumns="0" formatRows="0" insertRows="0" insertColumns="0" insertHyperlinks="0" deleteColumns="0" deleteRows="0" sort="0" autoFilter="0" pivotTables="0"/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8 5 1 9 5 0 0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11-12 月</vt:lpstr>
      <vt:lpstr>2-3月</vt:lpstr>
      <vt:lpstr>2026年1月</vt:lpstr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PA2353</dc:creator>
  <cp:lastModifiedBy>遗憾</cp:lastModifiedBy>
  <dcterms:created xsi:type="dcterms:W3CDTF">2023-05-12T03:15:00Z</dcterms:created>
  <dcterms:modified xsi:type="dcterms:W3CDTF">2026-04-27T10:50:31Z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DEFF5F0570FE4B8AA46B9EDCB8960526_13</vt:lpwstr>
  </property>
  <property fmtid="{D5CDD505-2E9C-101B-9397-08002B2CF9AE}" pid="4" name="CalculationRule">
    <vt:i4>0</vt:i4>
  </property>
</Properties>
</file>